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kapitulace" sheetId="1" r:id="rId1"/>
    <sheet name="Soupis položek" sheetId="2" r:id="rId2"/>
  </sheets>
  <definedNames>
    <definedName name="_xlnm.Print_Titles" localSheetId="1">'Soupis položek'!$7:$7</definedName>
  </definedNames>
  <calcPr fullCalcOnLoad="1" fullPrecision="0"/>
</workbook>
</file>

<file path=xl/sharedStrings.xml><?xml version="1.0" encoding="utf-8"?>
<sst xmlns="http://schemas.openxmlformats.org/spreadsheetml/2006/main" count="160" uniqueCount="68">
  <si>
    <t>ozn.stavby: 2017/081/j</t>
  </si>
  <si>
    <t>název akce: Město Turnov</t>
  </si>
  <si>
    <t>objekt: Výměna svítidel VO podél průtahu</t>
  </si>
  <si>
    <t>Rekapitulace ceny</t>
  </si>
  <si>
    <t>p.č.</t>
  </si>
  <si>
    <t>%</t>
  </si>
  <si>
    <t>základ</t>
  </si>
  <si>
    <t>cena /Kč/</t>
  </si>
  <si>
    <t>dodávky zařízení</t>
  </si>
  <si>
    <t>doprava dodávek</t>
  </si>
  <si>
    <t>přesun dodávek</t>
  </si>
  <si>
    <t>elektromontáže</t>
  </si>
  <si>
    <t>demontáže</t>
  </si>
  <si>
    <t>dodávky celkem</t>
  </si>
  <si>
    <t>materiál+výkony celkem</t>
  </si>
  <si>
    <t>ostatní náklady</t>
  </si>
  <si>
    <t>NÁKLADY hl.III celkem</t>
  </si>
  <si>
    <t>zařízení staveniště</t>
  </si>
  <si>
    <t>provozní vlivy</t>
  </si>
  <si>
    <t>NÁKLADY hl.VI celkem</t>
  </si>
  <si>
    <t>kompletační činnost</t>
  </si>
  <si>
    <t>revize</t>
  </si>
  <si>
    <t>NÁKLADY hl.XI celkem</t>
  </si>
  <si>
    <t>cena bez DPH</t>
  </si>
  <si>
    <t>DPH základní sazba</t>
  </si>
  <si>
    <t>CENA vč.DPH (Kč)</t>
  </si>
  <si>
    <t>Datum: 3.11.2017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</si>
  <si>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</si>
  <si>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</si>
  <si>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</si>
  <si>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</si>
  <si>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</si>
  <si>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</si>
  <si>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</si>
  <si>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</si>
  <si>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</si>
  <si>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</si>
  <si>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</si>
  <si>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</si>
  <si>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</si>
  <si>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</si>
  <si>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LED pouliční svítidlo 32 LEDS, 500mA, IP66, hliník/sklo, 51W</t>
  </si>
  <si>
    <t>ks</t>
  </si>
  <si>
    <t>S</t>
  </si>
  <si>
    <t>*</t>
  </si>
  <si>
    <t>DE</t>
  </si>
  <si>
    <t>LED pouliční svítidlo 24 LEDS, 700mA, IP66, hliník/sklo, 55W</t>
  </si>
  <si>
    <t>LED pouliční svítidlo 32 LEDS, 700mA, IP66, hliník/sklo, 71W</t>
  </si>
  <si>
    <t>LED pouliční svítidlo 48 LEDS, 700mA, IP66, hliník/sklo, 106W</t>
  </si>
  <si>
    <t>LED pouliční svítidlo 80 LEDS, 700mA, IP66, hliník/sklo, 180W</t>
  </si>
  <si>
    <t>LED pouliční svítidlo 64 LEDS, 700mA, IP66, hliník/sklo, 139W</t>
  </si>
  <si>
    <t>součet</t>
  </si>
  <si>
    <t>Elektromontáže</t>
  </si>
  <si>
    <t>svítidlo výbojkové venkovní na výložník</t>
  </si>
  <si>
    <t>CE</t>
  </si>
  <si>
    <t>vypnutí hlavn vedení vč.zajištění+vyzkouš+označení</t>
  </si>
  <si>
    <t>kpl.</t>
  </si>
  <si>
    <t>Z</t>
  </si>
  <si>
    <t>Demontáže</t>
  </si>
  <si>
    <t>svítidlo výbojkové venkovní na výložník      /dmtž</t>
  </si>
  <si>
    <t>CD</t>
  </si>
  <si>
    <t>Ostatní náklady</t>
  </si>
  <si>
    <t>poplatek za recyklaci svítidla</t>
  </si>
  <si>
    <t>ON</t>
  </si>
  <si>
    <t>montážní plošina do 14m</t>
  </si>
  <si>
    <t>hod</t>
  </si>
  <si>
    <t>odvoz a likvidace demont. svítidel</t>
  </si>
  <si>
    <t>zvláštní užívání silnice I. třídy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</si>
</sst>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\ ###\ ##0;#\ ###\ ##0"/>
    <numFmt numFmtId="167" formatCode="##\ ###\ ##0;##\ ###\ ##0"/>
    <numFmt numFmtId="168" formatCode="@"/>
    <numFmt numFmtId="169" formatCode="000000000"/>
    <numFmt numFmtId="170" formatCode="#\ ###\ ###"/>
    <numFmt numFmtId="171" formatCode="0.000;0.000"/>
    <numFmt numFmtId="172" formatCode="0.00;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7" fontId="5" fillId="2" borderId="3" xfId="0" applyNumberFormat="1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3" fillId="0" borderId="4" xfId="0" applyFont="1" applyBorder="1" applyAlignment="1">
      <alignment horizontal="right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/>
    </xf>
    <xf numFmtId="168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4" fontId="3" fillId="0" borderId="11" xfId="0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7" fontId="3" fillId="2" borderId="3" xfId="0" applyNumberFormat="1" applyFont="1" applyFill="1" applyBorder="1" applyAlignment="1">
      <alignment/>
    </xf>
    <xf numFmtId="164" fontId="3" fillId="0" borderId="15" xfId="0" applyFont="1" applyBorder="1" applyAlignment="1">
      <alignment/>
    </xf>
    <xf numFmtId="168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164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7" fontId="4" fillId="0" borderId="21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center" vertical="center"/>
    </xf>
    <xf numFmtId="164" fontId="2" fillId="0" borderId="4" xfId="0" applyFont="1" applyBorder="1" applyAlignment="1">
      <alignment/>
    </xf>
    <xf numFmtId="169" fontId="2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64" fontId="2" fillId="0" borderId="5" xfId="0" applyFont="1" applyBorder="1" applyAlignment="1">
      <alignment horizontal="center"/>
    </xf>
    <xf numFmtId="164" fontId="4" fillId="0" borderId="22" xfId="0" applyFont="1" applyBorder="1" applyAlignment="1">
      <alignment/>
    </xf>
    <xf numFmtId="169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164" fontId="2" fillId="0" borderId="7" xfId="0" applyFont="1" applyBorder="1" applyAlignment="1">
      <alignment/>
    </xf>
    <xf numFmtId="169" fontId="2" fillId="0" borderId="9" xfId="0" applyNumberFormat="1" applyFont="1" applyBorder="1" applyAlignment="1">
      <alignment/>
    </xf>
    <xf numFmtId="168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171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68" fontId="2" fillId="0" borderId="9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4" fontId="2" fillId="0" borderId="24" xfId="0" applyFont="1" applyBorder="1" applyAlignment="1">
      <alignment/>
    </xf>
    <xf numFmtId="169" fontId="2" fillId="0" borderId="25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70" fontId="2" fillId="0" borderId="25" xfId="0" applyNumberFormat="1" applyFont="1" applyBorder="1" applyAlignment="1">
      <alignment/>
    </xf>
    <xf numFmtId="171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68" fontId="2" fillId="0" borderId="25" xfId="0" applyNumberFormat="1" applyFont="1" applyBorder="1" applyAlignment="1">
      <alignment horizontal="center"/>
    </xf>
    <xf numFmtId="164" fontId="6" fillId="2" borderId="22" xfId="0" applyFont="1" applyFill="1" applyBorder="1" applyAlignment="1">
      <alignment/>
    </xf>
    <xf numFmtId="169" fontId="6" fillId="2" borderId="0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1" fontId="6" fillId="2" borderId="0" xfId="0" applyNumberFormat="1" applyFont="1" applyFill="1" applyBorder="1" applyAlignment="1">
      <alignment/>
    </xf>
    <xf numFmtId="172" fontId="6" fillId="2" borderId="23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4" fillId="0" borderId="27" xfId="0" applyFont="1" applyBorder="1" applyAlignment="1">
      <alignment/>
    </xf>
    <xf numFmtId="169" fontId="4" fillId="0" borderId="16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68" fontId="4" fillId="0" borderId="16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164" fontId="6" fillId="2" borderId="29" xfId="0" applyFont="1" applyFill="1" applyBorder="1" applyAlignment="1">
      <alignment/>
    </xf>
    <xf numFmtId="169" fontId="6" fillId="2" borderId="30" xfId="0" applyNumberFormat="1" applyFont="1" applyFill="1" applyBorder="1" applyAlignment="1">
      <alignment/>
    </xf>
    <xf numFmtId="164" fontId="6" fillId="2" borderId="30" xfId="0" applyFont="1" applyFill="1" applyBorder="1" applyAlignment="1">
      <alignment/>
    </xf>
    <xf numFmtId="165" fontId="6" fillId="2" borderId="30" xfId="0" applyNumberFormat="1" applyFont="1" applyFill="1" applyBorder="1" applyAlignment="1">
      <alignment/>
    </xf>
    <xf numFmtId="170" fontId="6" fillId="2" borderId="30" xfId="0" applyNumberFormat="1" applyFont="1" applyFill="1" applyBorder="1" applyAlignment="1">
      <alignment/>
    </xf>
    <xf numFmtId="171" fontId="6" fillId="2" borderId="30" xfId="0" applyNumberFormat="1" applyFont="1" applyFill="1" applyBorder="1" applyAlignment="1">
      <alignment/>
    </xf>
    <xf numFmtId="172" fontId="6" fillId="2" borderId="31" xfId="0" applyNumberFormat="1" applyFont="1" applyFill="1" applyBorder="1" applyAlignment="1">
      <alignment/>
    </xf>
    <xf numFmtId="164" fontId="6" fillId="2" borderId="0" xfId="0" applyFont="1" applyFill="1" applyAlignment="1">
      <alignment horizontal="center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90" zoomScaleNormal="90" workbookViewId="0" topLeftCell="A1">
      <selection activeCell="F24" sqref="F24"/>
    </sheetView>
  </sheetViews>
  <sheetFormatPr defaultColWidth="8.00390625" defaultRowHeight="15"/>
  <cols>
    <col min="1" max="1" width="4.7109375" style="1" customWidth="1"/>
    <col min="2" max="2" width="10.7109375" style="1" customWidth="1"/>
    <col min="3" max="3" width="29.57421875" style="1" customWidth="1"/>
    <col min="4" max="4" width="11.7109375" style="2" customWidth="1"/>
    <col min="5" max="5" width="14.7109375" style="3" customWidth="1"/>
    <col min="6" max="6" width="16.7109375" style="4" customWidth="1"/>
    <col min="7" max="8" width="9.00390625" style="1" hidden="1" customWidth="1"/>
    <col min="9" max="16384" width="9.140625" style="1" customWidth="1"/>
  </cols>
  <sheetData>
    <row r="3" spans="1:7" ht="15.75">
      <c r="A3" s="5"/>
      <c r="B3" s="6" t="s">
        <v>0</v>
      </c>
      <c r="C3" s="6"/>
      <c r="D3" s="7"/>
      <c r="E3" s="8"/>
      <c r="F3" s="9"/>
      <c r="G3" s="5"/>
    </row>
    <row r="4" spans="1:7" ht="15.75">
      <c r="A4" s="5"/>
      <c r="B4" s="6" t="s">
        <v>1</v>
      </c>
      <c r="C4" s="6"/>
      <c r="D4" s="7"/>
      <c r="E4" s="8"/>
      <c r="F4" s="9"/>
      <c r="G4" s="5"/>
    </row>
    <row r="5" spans="1:7" ht="15.75">
      <c r="A5" s="5"/>
      <c r="B5" s="6" t="s">
        <v>2</v>
      </c>
      <c r="C5" s="6"/>
      <c r="D5" s="7"/>
      <c r="E5" s="8"/>
      <c r="F5" s="9"/>
      <c r="G5" s="5"/>
    </row>
    <row r="6" spans="1:7" ht="16.5">
      <c r="A6" s="5"/>
      <c r="B6" s="6"/>
      <c r="C6" s="6"/>
      <c r="D6" s="7"/>
      <c r="E6" s="8"/>
      <c r="F6" s="9"/>
      <c r="G6" s="5"/>
    </row>
    <row r="7" spans="1:6" s="15" customFormat="1" ht="33.75" customHeight="1">
      <c r="A7" s="10" t="s">
        <v>3</v>
      </c>
      <c r="B7" s="11"/>
      <c r="C7" s="11"/>
      <c r="D7" s="12"/>
      <c r="E7" s="13"/>
      <c r="F7" s="14"/>
    </row>
    <row r="8" spans="1:6" ht="16.5">
      <c r="A8" s="16" t="s">
        <v>4</v>
      </c>
      <c r="B8" s="17"/>
      <c r="C8" s="17"/>
      <c r="D8" s="18" t="s">
        <v>5</v>
      </c>
      <c r="E8" s="19" t="s">
        <v>6</v>
      </c>
      <c r="F8" s="20" t="s">
        <v>7</v>
      </c>
    </row>
    <row r="9" spans="1:8" ht="15.75">
      <c r="A9" s="21">
        <v>1</v>
      </c>
      <c r="B9" s="22" t="s">
        <v>8</v>
      </c>
      <c r="C9" s="22"/>
      <c r="D9" s="23"/>
      <c r="E9" s="24"/>
      <c r="F9" s="25">
        <f>'Soupis položek'!G16</f>
        <v>0</v>
      </c>
      <c r="H9" s="1">
        <v>9</v>
      </c>
    </row>
    <row r="10" spans="1:8" ht="15.75">
      <c r="A10" s="21">
        <v>2</v>
      </c>
      <c r="B10" s="22" t="s">
        <v>9</v>
      </c>
      <c r="C10" s="22"/>
      <c r="D10" s="23">
        <v>3.6</v>
      </c>
      <c r="E10" s="24">
        <f>SUM(F9:F9)</f>
        <v>0</v>
      </c>
      <c r="F10" s="25">
        <f aca="true" t="shared" si="0" ref="F10:F11">D10*E10/100</f>
        <v>0</v>
      </c>
      <c r="H10" s="1">
        <v>10</v>
      </c>
    </row>
    <row r="11" spans="1:8" ht="15.75">
      <c r="A11" s="21">
        <v>3</v>
      </c>
      <c r="B11" s="22" t="s">
        <v>10</v>
      </c>
      <c r="C11" s="22"/>
      <c r="D11" s="23">
        <v>1</v>
      </c>
      <c r="E11" s="24">
        <f>SUM(F9:F9)</f>
        <v>0</v>
      </c>
      <c r="F11" s="25">
        <f t="shared" si="0"/>
        <v>0</v>
      </c>
      <c r="H11" s="1">
        <v>12</v>
      </c>
    </row>
    <row r="12" spans="1:8" ht="15.75">
      <c r="A12" s="21">
        <v>4</v>
      </c>
      <c r="B12" s="22" t="s">
        <v>11</v>
      </c>
      <c r="C12" s="22"/>
      <c r="D12" s="23"/>
      <c r="E12" s="24"/>
      <c r="F12" s="25">
        <f>'Soupis položek'!G25</f>
        <v>0</v>
      </c>
      <c r="H12" s="1">
        <v>18</v>
      </c>
    </row>
    <row r="13" spans="1:8" ht="16.5">
      <c r="A13" s="21">
        <v>5</v>
      </c>
      <c r="B13" s="22" t="s">
        <v>12</v>
      </c>
      <c r="C13" s="22"/>
      <c r="D13" s="23"/>
      <c r="E13" s="24"/>
      <c r="F13" s="25">
        <f>'Soupis položek'!G28</f>
        <v>0</v>
      </c>
      <c r="H13" s="1">
        <v>19</v>
      </c>
    </row>
    <row r="14" spans="1:8" ht="15.75">
      <c r="A14" s="26">
        <v>6</v>
      </c>
      <c r="B14" s="27" t="s">
        <v>13</v>
      </c>
      <c r="C14" s="27"/>
      <c r="D14" s="28"/>
      <c r="E14" s="29"/>
      <c r="F14" s="30">
        <f>SUM(F9:F10)</f>
        <v>0</v>
      </c>
      <c r="H14" s="1">
        <v>25</v>
      </c>
    </row>
    <row r="15" spans="1:8" ht="15.75">
      <c r="A15" s="21">
        <v>7</v>
      </c>
      <c r="B15" s="22" t="s">
        <v>14</v>
      </c>
      <c r="C15" s="22"/>
      <c r="D15" s="23"/>
      <c r="E15" s="24"/>
      <c r="F15" s="25">
        <f>SUM(F11:F13)</f>
        <v>0</v>
      </c>
      <c r="H15" s="1">
        <v>26</v>
      </c>
    </row>
    <row r="16" spans="1:8" ht="16.5">
      <c r="A16" s="21">
        <v>8</v>
      </c>
      <c r="B16" s="22" t="s">
        <v>15</v>
      </c>
      <c r="C16" s="22"/>
      <c r="D16" s="23"/>
      <c r="E16" s="24"/>
      <c r="F16" s="25">
        <f>'Soupis položek'!G39</f>
        <v>0</v>
      </c>
      <c r="H16" s="1">
        <v>27</v>
      </c>
    </row>
    <row r="17" spans="1:8" ht="15.75">
      <c r="A17" s="31">
        <v>9</v>
      </c>
      <c r="B17" s="32" t="s">
        <v>16</v>
      </c>
      <c r="C17" s="32"/>
      <c r="D17" s="33"/>
      <c r="E17" s="34"/>
      <c r="F17" s="35">
        <f>SUM(F14:F16)</f>
        <v>0</v>
      </c>
      <c r="G17" s="4">
        <f>SUM(F17:F17)</f>
        <v>0</v>
      </c>
      <c r="H17" s="1">
        <v>28</v>
      </c>
    </row>
    <row r="18" spans="1:6" ht="15.75">
      <c r="A18" s="36"/>
      <c r="B18" s="37"/>
      <c r="C18" s="37"/>
      <c r="D18" s="38"/>
      <c r="E18" s="39"/>
      <c r="F18" s="40"/>
    </row>
    <row r="19" spans="1:8" ht="15.75">
      <c r="A19" s="21">
        <v>10</v>
      </c>
      <c r="B19" s="22" t="s">
        <v>17</v>
      </c>
      <c r="C19" s="22"/>
      <c r="D19" s="23">
        <v>3.25</v>
      </c>
      <c r="E19" s="24">
        <f>SUM(F15:F15)</f>
        <v>0</v>
      </c>
      <c r="F19" s="25">
        <f aca="true" t="shared" si="1" ref="F19:F20">D19*E19/100</f>
        <v>0</v>
      </c>
      <c r="H19" s="1">
        <v>30</v>
      </c>
    </row>
    <row r="20" spans="1:8" ht="16.5">
      <c r="A20" s="21">
        <v>11</v>
      </c>
      <c r="B20" s="22" t="s">
        <v>18</v>
      </c>
      <c r="C20" s="22"/>
      <c r="D20" s="23">
        <v>0.8</v>
      </c>
      <c r="E20" s="24">
        <f>SUM(F15:F15)</f>
        <v>0</v>
      </c>
      <c r="F20" s="25">
        <f t="shared" si="1"/>
        <v>0</v>
      </c>
      <c r="H20" s="1">
        <v>31</v>
      </c>
    </row>
    <row r="21" spans="1:8" ht="15.75">
      <c r="A21" s="31">
        <v>12</v>
      </c>
      <c r="B21" s="32" t="s">
        <v>19</v>
      </c>
      <c r="C21" s="32"/>
      <c r="D21" s="33"/>
      <c r="E21" s="34"/>
      <c r="F21" s="35">
        <f>SUM(F19:F20)</f>
        <v>0</v>
      </c>
      <c r="G21" s="4">
        <f>SUM(F21:F21)</f>
        <v>0</v>
      </c>
      <c r="H21" s="1">
        <v>33</v>
      </c>
    </row>
    <row r="22" spans="1:6" ht="15.75">
      <c r="A22" s="36"/>
      <c r="B22" s="37"/>
      <c r="C22" s="37"/>
      <c r="D22" s="38"/>
      <c r="E22" s="39"/>
      <c r="F22" s="40"/>
    </row>
    <row r="23" spans="1:8" ht="16.5">
      <c r="A23" s="21">
        <v>13</v>
      </c>
      <c r="B23" s="22" t="s">
        <v>20</v>
      </c>
      <c r="C23" s="22"/>
      <c r="D23" s="23"/>
      <c r="E23" s="24"/>
      <c r="F23" s="25"/>
      <c r="H23" s="1">
        <v>35</v>
      </c>
    </row>
    <row r="24" spans="1:8" ht="16.5">
      <c r="A24" s="21">
        <v>14</v>
      </c>
      <c r="B24" s="22" t="s">
        <v>21</v>
      </c>
      <c r="C24" s="22"/>
      <c r="D24" s="23"/>
      <c r="E24" s="24"/>
      <c r="F24" s="25"/>
      <c r="H24" s="1">
        <v>36</v>
      </c>
    </row>
    <row r="25" spans="1:8" ht="15.75">
      <c r="A25" s="31">
        <v>15</v>
      </c>
      <c r="B25" s="32" t="s">
        <v>22</v>
      </c>
      <c r="C25" s="32"/>
      <c r="D25" s="33"/>
      <c r="E25" s="34"/>
      <c r="F25" s="35">
        <f>SUM(F23:F24)</f>
        <v>0</v>
      </c>
      <c r="G25" s="4">
        <f>SUM(F25:F25)</f>
        <v>0</v>
      </c>
      <c r="H25" s="1">
        <v>41</v>
      </c>
    </row>
    <row r="26" spans="1:6" ht="15.75">
      <c r="A26" s="36"/>
      <c r="B26" s="37"/>
      <c r="C26" s="37"/>
      <c r="D26" s="38"/>
      <c r="E26" s="39"/>
      <c r="F26" s="40"/>
    </row>
    <row r="27" spans="1:8" ht="15.75">
      <c r="A27" s="21">
        <v>16</v>
      </c>
      <c r="B27" s="22" t="s">
        <v>23</v>
      </c>
      <c r="C27" s="22"/>
      <c r="D27" s="23"/>
      <c r="E27" s="24"/>
      <c r="F27" s="25">
        <f>SUM(G14:G26)</f>
        <v>0</v>
      </c>
      <c r="H27" s="1">
        <v>43</v>
      </c>
    </row>
    <row r="28" spans="1:8" ht="16.5">
      <c r="A28" s="21">
        <v>17</v>
      </c>
      <c r="B28" s="22" t="s">
        <v>24</v>
      </c>
      <c r="C28" s="22"/>
      <c r="D28" s="23">
        <v>21</v>
      </c>
      <c r="E28" s="24">
        <f>SUM(F27:F27)</f>
        <v>0</v>
      </c>
      <c r="F28" s="25">
        <f>D28*E28/100</f>
        <v>0</v>
      </c>
      <c r="H28" s="1">
        <v>46</v>
      </c>
    </row>
    <row r="29" spans="1:8" ht="17.25">
      <c r="A29" s="41">
        <v>18</v>
      </c>
      <c r="B29" s="42" t="s">
        <v>25</v>
      </c>
      <c r="C29" s="42"/>
      <c r="D29" s="43"/>
      <c r="E29" s="44"/>
      <c r="F29" s="45">
        <f>SUM(F27:F28)</f>
        <v>0</v>
      </c>
      <c r="H29" s="1">
        <v>48</v>
      </c>
    </row>
    <row r="30" spans="1:6" ht="15.75">
      <c r="A30" s="5"/>
      <c r="B30" s="5"/>
      <c r="C30" s="5"/>
      <c r="D30" s="7"/>
      <c r="E30" s="8"/>
      <c r="F30" s="9"/>
    </row>
    <row r="31" spans="1:6" ht="15.75">
      <c r="A31" s="5"/>
      <c r="B31" s="5"/>
      <c r="C31" s="5"/>
      <c r="D31" s="7"/>
      <c r="E31" s="8"/>
      <c r="F31" s="9"/>
    </row>
    <row r="32" spans="1:6" ht="15.75">
      <c r="A32" s="5" t="s">
        <v>26</v>
      </c>
      <c r="B32" s="5"/>
      <c r="C32" s="5"/>
      <c r="D32" s="7"/>
      <c r="E32" s="8"/>
      <c r="F32" s="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1"/>
  <sheetViews>
    <sheetView tabSelected="1" zoomScale="90" zoomScaleNormal="90" workbookViewId="0" topLeftCell="A1">
      <selection activeCell="Q15" sqref="Q15"/>
    </sheetView>
  </sheetViews>
  <sheetFormatPr defaultColWidth="8.00390625" defaultRowHeight="15"/>
  <cols>
    <col min="1" max="1" width="4.140625" style="1" customWidth="1"/>
    <col min="2" max="2" width="10.00390625" style="1" customWidth="1"/>
    <col min="3" max="3" width="55.28125" style="1" customWidth="1"/>
    <col min="4" max="4" width="4.00390625" style="1" customWidth="1"/>
    <col min="5" max="5" width="8.28125" style="1" customWidth="1"/>
    <col min="6" max="6" width="11.00390625" style="1" customWidth="1"/>
    <col min="7" max="7" width="11.57421875" style="1" customWidth="1"/>
    <col min="8" max="9" width="9.00390625" style="1" hidden="1" customWidth="1"/>
    <col min="10" max="10" width="9.00390625" style="46" hidden="1" customWidth="1"/>
    <col min="11" max="13" width="9.00390625" style="1" hidden="1" customWidth="1"/>
    <col min="14" max="16384" width="9.140625" style="1" customWidth="1"/>
  </cols>
  <sheetData>
    <row r="3" spans="1:10" ht="15.75">
      <c r="A3" s="6"/>
      <c r="B3" s="6" t="s">
        <v>0</v>
      </c>
      <c r="C3" s="6"/>
      <c r="D3" s="6"/>
      <c r="E3" s="6"/>
      <c r="F3" s="6"/>
      <c r="G3" s="6"/>
      <c r="H3" s="6"/>
      <c r="I3" s="6"/>
      <c r="J3" s="47"/>
    </row>
    <row r="4" spans="1:10" ht="15.75">
      <c r="A4" s="6"/>
      <c r="B4" s="6" t="s">
        <v>1</v>
      </c>
      <c r="C4" s="6"/>
      <c r="D4" s="6"/>
      <c r="E4" s="6"/>
      <c r="F4" s="6"/>
      <c r="G4" s="6"/>
      <c r="H4" s="6"/>
      <c r="I4" s="6"/>
      <c r="J4" s="47"/>
    </row>
    <row r="5" spans="1:10" ht="15.75">
      <c r="A5" s="6"/>
      <c r="B5" s="6" t="s">
        <v>2</v>
      </c>
      <c r="C5" s="6"/>
      <c r="D5" s="6"/>
      <c r="E5" s="6"/>
      <c r="F5" s="6"/>
      <c r="G5" s="6"/>
      <c r="H5" s="6"/>
      <c r="I5" s="6"/>
      <c r="J5" s="47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47"/>
    </row>
    <row r="7" spans="1:10" s="15" customFormat="1" ht="33.75" customHeight="1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9"/>
    </row>
    <row r="8" spans="1:13" ht="15.75">
      <c r="A8" s="50" t="s">
        <v>4</v>
      </c>
      <c r="B8" s="51" t="s">
        <v>28</v>
      </c>
      <c r="C8" s="52" t="s">
        <v>29</v>
      </c>
      <c r="D8" s="52" t="s">
        <v>30</v>
      </c>
      <c r="E8" s="53" t="s">
        <v>31</v>
      </c>
      <c r="F8" s="53" t="s">
        <v>32</v>
      </c>
      <c r="G8" s="54" t="s">
        <v>33</v>
      </c>
      <c r="H8" s="55" t="s">
        <v>34</v>
      </c>
      <c r="I8" s="56" t="s">
        <v>35</v>
      </c>
      <c r="J8" s="57" t="s">
        <v>36</v>
      </c>
      <c r="K8" s="1" t="s">
        <v>37</v>
      </c>
      <c r="L8" s="1" t="s">
        <v>38</v>
      </c>
      <c r="M8" s="1" t="s">
        <v>39</v>
      </c>
    </row>
    <row r="9" spans="1:10" s="6" customFormat="1" ht="19.5" customHeight="1">
      <c r="A9" s="58" t="s">
        <v>40</v>
      </c>
      <c r="B9" s="59"/>
      <c r="C9" s="60"/>
      <c r="D9" s="60"/>
      <c r="E9" s="61"/>
      <c r="F9" s="61"/>
      <c r="G9" s="62"/>
      <c r="H9" s="63"/>
      <c r="I9" s="64"/>
      <c r="J9" s="47"/>
    </row>
    <row r="10" spans="1:13" ht="15.75">
      <c r="A10" s="65">
        <v>1</v>
      </c>
      <c r="B10" s="66">
        <v>530001</v>
      </c>
      <c r="C10" s="67" t="s">
        <v>41</v>
      </c>
      <c r="D10" s="67" t="s">
        <v>42</v>
      </c>
      <c r="E10" s="68">
        <v>17</v>
      </c>
      <c r="F10" s="68"/>
      <c r="G10" s="69">
        <f aca="true" t="shared" si="0" ref="G10:G15">E10*F10</f>
        <v>0</v>
      </c>
      <c r="H10" s="70">
        <v>0</v>
      </c>
      <c r="I10" s="71">
        <f aca="true" t="shared" si="1" ref="I10:I15">E10*H10</f>
        <v>0</v>
      </c>
      <c r="J10" s="72" t="s">
        <v>43</v>
      </c>
      <c r="K10" s="1" t="s">
        <v>44</v>
      </c>
      <c r="M10" s="73" t="s">
        <v>45</v>
      </c>
    </row>
    <row r="11" spans="1:13" ht="15.75">
      <c r="A11" s="65">
        <v>2</v>
      </c>
      <c r="B11" s="66">
        <v>530002</v>
      </c>
      <c r="C11" s="67" t="s">
        <v>46</v>
      </c>
      <c r="D11" s="67" t="s">
        <v>42</v>
      </c>
      <c r="E11" s="68">
        <v>8</v>
      </c>
      <c r="F11" s="68"/>
      <c r="G11" s="69">
        <f t="shared" si="0"/>
        <v>0</v>
      </c>
      <c r="H11" s="70">
        <v>0</v>
      </c>
      <c r="I11" s="71">
        <f t="shared" si="1"/>
        <v>0</v>
      </c>
      <c r="J11" s="72" t="s">
        <v>43</v>
      </c>
      <c r="K11" s="1" t="s">
        <v>44</v>
      </c>
      <c r="M11" s="73" t="s">
        <v>45</v>
      </c>
    </row>
    <row r="12" spans="1:13" ht="15.75">
      <c r="A12" s="65">
        <v>3</v>
      </c>
      <c r="B12" s="66">
        <v>530003</v>
      </c>
      <c r="C12" s="67" t="s">
        <v>47</v>
      </c>
      <c r="D12" s="67" t="s">
        <v>42</v>
      </c>
      <c r="E12" s="68">
        <v>41</v>
      </c>
      <c r="F12" s="68"/>
      <c r="G12" s="69">
        <f t="shared" si="0"/>
        <v>0</v>
      </c>
      <c r="H12" s="70">
        <v>0</v>
      </c>
      <c r="I12" s="71">
        <f t="shared" si="1"/>
        <v>0</v>
      </c>
      <c r="J12" s="72" t="s">
        <v>43</v>
      </c>
      <c r="K12" s="1" t="s">
        <v>44</v>
      </c>
      <c r="M12" s="73" t="s">
        <v>45</v>
      </c>
    </row>
    <row r="13" spans="1:13" ht="15.75">
      <c r="A13" s="65">
        <v>4</v>
      </c>
      <c r="B13" s="66">
        <v>530004</v>
      </c>
      <c r="C13" s="67" t="s">
        <v>48</v>
      </c>
      <c r="D13" s="67" t="s">
        <v>42</v>
      </c>
      <c r="E13" s="68">
        <v>8</v>
      </c>
      <c r="F13" s="68"/>
      <c r="G13" s="69">
        <f t="shared" si="0"/>
        <v>0</v>
      </c>
      <c r="H13" s="70">
        <v>0</v>
      </c>
      <c r="I13" s="71">
        <f t="shared" si="1"/>
        <v>0</v>
      </c>
      <c r="J13" s="72" t="s">
        <v>43</v>
      </c>
      <c r="K13" s="1" t="s">
        <v>44</v>
      </c>
      <c r="M13" s="73" t="s">
        <v>45</v>
      </c>
    </row>
    <row r="14" spans="1:13" ht="15.75">
      <c r="A14" s="65">
        <v>5</v>
      </c>
      <c r="B14" s="66">
        <v>530005</v>
      </c>
      <c r="C14" s="67" t="s">
        <v>49</v>
      </c>
      <c r="D14" s="67" t="s">
        <v>42</v>
      </c>
      <c r="E14" s="68">
        <v>8</v>
      </c>
      <c r="F14" s="68"/>
      <c r="G14" s="69">
        <f t="shared" si="0"/>
        <v>0</v>
      </c>
      <c r="H14" s="70">
        <v>0</v>
      </c>
      <c r="I14" s="71">
        <f t="shared" si="1"/>
        <v>0</v>
      </c>
      <c r="J14" s="72" t="s">
        <v>43</v>
      </c>
      <c r="K14" s="1" t="s">
        <v>44</v>
      </c>
      <c r="M14" s="73" t="s">
        <v>45</v>
      </c>
    </row>
    <row r="15" spans="1:13" ht="15.75">
      <c r="A15" s="74">
        <v>6</v>
      </c>
      <c r="B15" s="75">
        <v>530006</v>
      </c>
      <c r="C15" s="76" t="s">
        <v>50</v>
      </c>
      <c r="D15" s="76" t="s">
        <v>42</v>
      </c>
      <c r="E15" s="77">
        <v>17</v>
      </c>
      <c r="F15" s="77"/>
      <c r="G15" s="78">
        <f t="shared" si="0"/>
        <v>0</v>
      </c>
      <c r="H15" s="79">
        <v>0</v>
      </c>
      <c r="I15" s="80">
        <f t="shared" si="1"/>
        <v>0</v>
      </c>
      <c r="J15" s="81" t="s">
        <v>43</v>
      </c>
      <c r="K15" s="1" t="s">
        <v>44</v>
      </c>
      <c r="M15" s="73" t="s">
        <v>45</v>
      </c>
    </row>
    <row r="16" spans="1:13" s="90" customFormat="1" ht="14.25">
      <c r="A16" s="82"/>
      <c r="B16" s="83"/>
      <c r="C16" s="84" t="s">
        <v>51</v>
      </c>
      <c r="D16" s="84"/>
      <c r="E16" s="85"/>
      <c r="F16" s="85"/>
      <c r="G16" s="86">
        <f>SUM(G10:G15)</f>
        <v>0</v>
      </c>
      <c r="H16" s="87"/>
      <c r="I16" s="88">
        <f>SUM(I10:I15)</f>
        <v>0</v>
      </c>
      <c r="J16" s="89"/>
      <c r="M16" s="91" t="s">
        <v>45</v>
      </c>
    </row>
    <row r="17" spans="1:13" s="6" customFormat="1" ht="19.5" customHeight="1">
      <c r="A17" s="92" t="s">
        <v>52</v>
      </c>
      <c r="B17" s="93"/>
      <c r="C17" s="94"/>
      <c r="D17" s="94"/>
      <c r="E17" s="95"/>
      <c r="F17" s="95"/>
      <c r="G17" s="96"/>
      <c r="H17" s="97"/>
      <c r="I17" s="98"/>
      <c r="J17" s="99"/>
      <c r="M17" s="100"/>
    </row>
    <row r="18" spans="1:13" ht="15.75">
      <c r="A18" s="65">
        <v>7</v>
      </c>
      <c r="B18" s="66">
        <v>210202103</v>
      </c>
      <c r="C18" s="67" t="s">
        <v>53</v>
      </c>
      <c r="D18" s="67" t="s">
        <v>42</v>
      </c>
      <c r="E18" s="68">
        <v>17</v>
      </c>
      <c r="F18" s="68"/>
      <c r="G18" s="69">
        <f aca="true" t="shared" si="2" ref="G18:G24">E18*F18</f>
        <v>0</v>
      </c>
      <c r="H18" s="70"/>
      <c r="I18" s="71"/>
      <c r="J18" s="72" t="s">
        <v>43</v>
      </c>
      <c r="M18" s="73" t="s">
        <v>54</v>
      </c>
    </row>
    <row r="19" spans="1:13" ht="15.75">
      <c r="A19" s="65">
        <v>8</v>
      </c>
      <c r="B19" s="66">
        <v>210202103</v>
      </c>
      <c r="C19" s="67" t="s">
        <v>53</v>
      </c>
      <c r="D19" s="67" t="s">
        <v>42</v>
      </c>
      <c r="E19" s="68">
        <v>8</v>
      </c>
      <c r="F19" s="68"/>
      <c r="G19" s="69">
        <f t="shared" si="2"/>
        <v>0</v>
      </c>
      <c r="H19" s="70"/>
      <c r="I19" s="71"/>
      <c r="J19" s="72" t="s">
        <v>43</v>
      </c>
      <c r="M19" s="73" t="s">
        <v>54</v>
      </c>
    </row>
    <row r="20" spans="1:13" ht="15.75">
      <c r="A20" s="65">
        <v>9</v>
      </c>
      <c r="B20" s="66">
        <v>210202103</v>
      </c>
      <c r="C20" s="67" t="s">
        <v>53</v>
      </c>
      <c r="D20" s="67" t="s">
        <v>42</v>
      </c>
      <c r="E20" s="68">
        <v>41</v>
      </c>
      <c r="F20" s="68"/>
      <c r="G20" s="69">
        <f t="shared" si="2"/>
        <v>0</v>
      </c>
      <c r="H20" s="70"/>
      <c r="I20" s="71"/>
      <c r="J20" s="72" t="s">
        <v>43</v>
      </c>
      <c r="M20" s="73" t="s">
        <v>54</v>
      </c>
    </row>
    <row r="21" spans="1:13" ht="15.75">
      <c r="A21" s="65">
        <v>10</v>
      </c>
      <c r="B21" s="66">
        <v>210202103</v>
      </c>
      <c r="C21" s="67" t="s">
        <v>53</v>
      </c>
      <c r="D21" s="67" t="s">
        <v>42</v>
      </c>
      <c r="E21" s="68">
        <v>8</v>
      </c>
      <c r="F21" s="68"/>
      <c r="G21" s="69">
        <f t="shared" si="2"/>
        <v>0</v>
      </c>
      <c r="H21" s="70"/>
      <c r="I21" s="71"/>
      <c r="J21" s="72" t="s">
        <v>43</v>
      </c>
      <c r="M21" s="73" t="s">
        <v>54</v>
      </c>
    </row>
    <row r="22" spans="1:13" ht="15.75">
      <c r="A22" s="65">
        <v>11</v>
      </c>
      <c r="B22" s="66">
        <v>210202103</v>
      </c>
      <c r="C22" s="67" t="s">
        <v>53</v>
      </c>
      <c r="D22" s="67" t="s">
        <v>42</v>
      </c>
      <c r="E22" s="68">
        <v>8</v>
      </c>
      <c r="F22" s="68"/>
      <c r="G22" s="69">
        <f t="shared" si="2"/>
        <v>0</v>
      </c>
      <c r="H22" s="70"/>
      <c r="I22" s="71"/>
      <c r="J22" s="72" t="s">
        <v>43</v>
      </c>
      <c r="M22" s="73" t="s">
        <v>54</v>
      </c>
    </row>
    <row r="23" spans="1:13" ht="15.75">
      <c r="A23" s="65">
        <v>12</v>
      </c>
      <c r="B23" s="66">
        <v>210202103</v>
      </c>
      <c r="C23" s="67" t="s">
        <v>53</v>
      </c>
      <c r="D23" s="67" t="s">
        <v>42</v>
      </c>
      <c r="E23" s="68">
        <v>17</v>
      </c>
      <c r="F23" s="68"/>
      <c r="G23" s="69">
        <f t="shared" si="2"/>
        <v>0</v>
      </c>
      <c r="H23" s="70"/>
      <c r="I23" s="71"/>
      <c r="J23" s="72" t="s">
        <v>43</v>
      </c>
      <c r="M23" s="73" t="s">
        <v>54</v>
      </c>
    </row>
    <row r="24" spans="1:13" ht="15.75">
      <c r="A24" s="74">
        <v>13</v>
      </c>
      <c r="B24" s="75">
        <v>210292022</v>
      </c>
      <c r="C24" s="76" t="s">
        <v>55</v>
      </c>
      <c r="D24" s="76" t="s">
        <v>56</v>
      </c>
      <c r="E24" s="77">
        <v>6</v>
      </c>
      <c r="F24" s="77"/>
      <c r="G24" s="78">
        <f t="shared" si="2"/>
        <v>0</v>
      </c>
      <c r="H24" s="79"/>
      <c r="I24" s="80"/>
      <c r="J24" s="81" t="s">
        <v>57</v>
      </c>
      <c r="K24" s="1" t="s">
        <v>44</v>
      </c>
      <c r="M24" s="73" t="s">
        <v>54</v>
      </c>
    </row>
    <row r="25" spans="1:13" s="90" customFormat="1" ht="14.25">
      <c r="A25" s="82"/>
      <c r="B25" s="83"/>
      <c r="C25" s="84" t="s">
        <v>51</v>
      </c>
      <c r="D25" s="84"/>
      <c r="E25" s="85"/>
      <c r="F25" s="85"/>
      <c r="G25" s="86">
        <f>SUM(G18:G24)</f>
        <v>0</v>
      </c>
      <c r="H25" s="87"/>
      <c r="I25" s="88"/>
      <c r="J25" s="89"/>
      <c r="M25" s="91" t="s">
        <v>54</v>
      </c>
    </row>
    <row r="26" spans="1:13" s="6" customFormat="1" ht="19.5" customHeight="1">
      <c r="A26" s="92" t="s">
        <v>58</v>
      </c>
      <c r="B26" s="93"/>
      <c r="C26" s="94"/>
      <c r="D26" s="94"/>
      <c r="E26" s="95"/>
      <c r="F26" s="95"/>
      <c r="G26" s="96"/>
      <c r="H26" s="97"/>
      <c r="I26" s="98"/>
      <c r="J26" s="99"/>
      <c r="M26" s="100"/>
    </row>
    <row r="27" spans="1:13" ht="15.75">
      <c r="A27" s="74">
        <v>14</v>
      </c>
      <c r="B27" s="75">
        <v>210202103</v>
      </c>
      <c r="C27" s="76" t="s">
        <v>59</v>
      </c>
      <c r="D27" s="76" t="s">
        <v>42</v>
      </c>
      <c r="E27" s="77">
        <v>99</v>
      </c>
      <c r="F27" s="77"/>
      <c r="G27" s="78">
        <f>E27*F27</f>
        <v>0</v>
      </c>
      <c r="H27" s="79"/>
      <c r="I27" s="80"/>
      <c r="J27" s="81" t="s">
        <v>43</v>
      </c>
      <c r="K27" s="1" t="s">
        <v>44</v>
      </c>
      <c r="M27" s="73" t="s">
        <v>60</v>
      </c>
    </row>
    <row r="28" spans="1:13" s="90" customFormat="1" ht="14.25">
      <c r="A28" s="82"/>
      <c r="B28" s="83"/>
      <c r="C28" s="84" t="s">
        <v>51</v>
      </c>
      <c r="D28" s="84"/>
      <c r="E28" s="85"/>
      <c r="F28" s="85"/>
      <c r="G28" s="86">
        <f>SUM(G27:G27)</f>
        <v>0</v>
      </c>
      <c r="H28" s="87"/>
      <c r="I28" s="88"/>
      <c r="J28" s="89"/>
      <c r="M28" s="91" t="s">
        <v>60</v>
      </c>
    </row>
    <row r="29" spans="1:13" s="6" customFormat="1" ht="19.5" customHeight="1">
      <c r="A29" s="92" t="s">
        <v>61</v>
      </c>
      <c r="B29" s="93"/>
      <c r="C29" s="94"/>
      <c r="D29" s="94"/>
      <c r="E29" s="95"/>
      <c r="F29" s="95"/>
      <c r="G29" s="96"/>
      <c r="H29" s="97"/>
      <c r="I29" s="98"/>
      <c r="J29" s="99"/>
      <c r="M29" s="100"/>
    </row>
    <row r="30" spans="1:13" ht="15.75">
      <c r="A30" s="65">
        <v>15</v>
      </c>
      <c r="B30" s="66">
        <v>218009001</v>
      </c>
      <c r="C30" s="67" t="s">
        <v>62</v>
      </c>
      <c r="D30" s="67" t="s">
        <v>42</v>
      </c>
      <c r="E30" s="68">
        <v>17</v>
      </c>
      <c r="F30" s="68"/>
      <c r="G30" s="69">
        <f aca="true" t="shared" si="3" ref="G30:G38">E30*F30</f>
        <v>0</v>
      </c>
      <c r="H30" s="70"/>
      <c r="I30" s="71"/>
      <c r="J30" s="72" t="s">
        <v>57</v>
      </c>
      <c r="M30" s="73" t="s">
        <v>63</v>
      </c>
    </row>
    <row r="31" spans="1:13" ht="15.75">
      <c r="A31" s="65">
        <v>16</v>
      </c>
      <c r="B31" s="66">
        <v>218009001</v>
      </c>
      <c r="C31" s="67" t="s">
        <v>62</v>
      </c>
      <c r="D31" s="67" t="s">
        <v>42</v>
      </c>
      <c r="E31" s="68">
        <v>8</v>
      </c>
      <c r="F31" s="68"/>
      <c r="G31" s="69">
        <f t="shared" si="3"/>
        <v>0</v>
      </c>
      <c r="H31" s="70"/>
      <c r="I31" s="71"/>
      <c r="J31" s="72" t="s">
        <v>57</v>
      </c>
      <c r="M31" s="73" t="s">
        <v>63</v>
      </c>
    </row>
    <row r="32" spans="1:13" ht="15.75">
      <c r="A32" s="65">
        <v>17</v>
      </c>
      <c r="B32" s="66">
        <v>218009001</v>
      </c>
      <c r="C32" s="67" t="s">
        <v>62</v>
      </c>
      <c r="D32" s="67" t="s">
        <v>42</v>
      </c>
      <c r="E32" s="68">
        <v>41</v>
      </c>
      <c r="F32" s="68"/>
      <c r="G32" s="69">
        <f t="shared" si="3"/>
        <v>0</v>
      </c>
      <c r="H32" s="70"/>
      <c r="I32" s="71"/>
      <c r="J32" s="72" t="s">
        <v>57</v>
      </c>
      <c r="M32" s="73" t="s">
        <v>63</v>
      </c>
    </row>
    <row r="33" spans="1:13" ht="15.75">
      <c r="A33" s="65">
        <v>18</v>
      </c>
      <c r="B33" s="66">
        <v>218009001</v>
      </c>
      <c r="C33" s="67" t="s">
        <v>62</v>
      </c>
      <c r="D33" s="67" t="s">
        <v>42</v>
      </c>
      <c r="E33" s="68">
        <v>8</v>
      </c>
      <c r="F33" s="68"/>
      <c r="G33" s="69">
        <f t="shared" si="3"/>
        <v>0</v>
      </c>
      <c r="H33" s="70"/>
      <c r="I33" s="71"/>
      <c r="J33" s="72" t="s">
        <v>57</v>
      </c>
      <c r="M33" s="73" t="s">
        <v>63</v>
      </c>
    </row>
    <row r="34" spans="1:13" ht="15.75">
      <c r="A34" s="65">
        <v>19</v>
      </c>
      <c r="B34" s="66">
        <v>218009001</v>
      </c>
      <c r="C34" s="67" t="s">
        <v>62</v>
      </c>
      <c r="D34" s="67" t="s">
        <v>42</v>
      </c>
      <c r="E34" s="68">
        <v>8</v>
      </c>
      <c r="F34" s="68"/>
      <c r="G34" s="69">
        <f t="shared" si="3"/>
        <v>0</v>
      </c>
      <c r="H34" s="70"/>
      <c r="I34" s="71"/>
      <c r="J34" s="72" t="s">
        <v>57</v>
      </c>
      <c r="M34" s="73" t="s">
        <v>63</v>
      </c>
    </row>
    <row r="35" spans="1:13" ht="15.75">
      <c r="A35" s="65">
        <v>20</v>
      </c>
      <c r="B35" s="66">
        <v>218009001</v>
      </c>
      <c r="C35" s="67" t="s">
        <v>62</v>
      </c>
      <c r="D35" s="67" t="s">
        <v>42</v>
      </c>
      <c r="E35" s="68">
        <v>17</v>
      </c>
      <c r="F35" s="68"/>
      <c r="G35" s="69">
        <f t="shared" si="3"/>
        <v>0</v>
      </c>
      <c r="H35" s="70"/>
      <c r="I35" s="71"/>
      <c r="J35" s="72" t="s">
        <v>57</v>
      </c>
      <c r="M35" s="73" t="s">
        <v>63</v>
      </c>
    </row>
    <row r="36" spans="1:13" ht="15.75">
      <c r="A36" s="65">
        <v>21</v>
      </c>
      <c r="B36" s="66">
        <v>219000232</v>
      </c>
      <c r="C36" s="67" t="s">
        <v>64</v>
      </c>
      <c r="D36" s="67" t="s">
        <v>65</v>
      </c>
      <c r="E36" s="68">
        <v>80</v>
      </c>
      <c r="F36" s="68"/>
      <c r="G36" s="69">
        <f t="shared" si="3"/>
        <v>0</v>
      </c>
      <c r="H36" s="70"/>
      <c r="I36" s="71"/>
      <c r="J36" s="72" t="s">
        <v>43</v>
      </c>
      <c r="K36" s="1" t="s">
        <v>44</v>
      </c>
      <c r="M36" s="73" t="s">
        <v>63</v>
      </c>
    </row>
    <row r="37" spans="1:13" ht="15.75">
      <c r="A37" s="65">
        <v>22</v>
      </c>
      <c r="B37" s="66">
        <v>219000220</v>
      </c>
      <c r="C37" s="67" t="s">
        <v>66</v>
      </c>
      <c r="D37" s="67" t="s">
        <v>56</v>
      </c>
      <c r="E37" s="68">
        <v>1</v>
      </c>
      <c r="F37" s="68"/>
      <c r="G37" s="69">
        <f t="shared" si="3"/>
        <v>0</v>
      </c>
      <c r="H37" s="70"/>
      <c r="I37" s="71"/>
      <c r="J37" s="72" t="s">
        <v>43</v>
      </c>
      <c r="K37" s="1" t="s">
        <v>44</v>
      </c>
      <c r="M37" s="73" t="s">
        <v>63</v>
      </c>
    </row>
    <row r="38" spans="1:13" ht="15.75">
      <c r="A38" s="74">
        <v>23</v>
      </c>
      <c r="B38" s="75">
        <v>219000100</v>
      </c>
      <c r="C38" s="76" t="s">
        <v>67</v>
      </c>
      <c r="D38" s="76" t="s">
        <v>56</v>
      </c>
      <c r="E38" s="77">
        <v>1</v>
      </c>
      <c r="F38" s="77"/>
      <c r="G38" s="78">
        <f t="shared" si="3"/>
        <v>0</v>
      </c>
      <c r="H38" s="79"/>
      <c r="I38" s="80"/>
      <c r="J38" s="81" t="s">
        <v>43</v>
      </c>
      <c r="K38" s="1" t="s">
        <v>44</v>
      </c>
      <c r="M38" s="73" t="s">
        <v>63</v>
      </c>
    </row>
    <row r="39" spans="1:13" s="90" customFormat="1" ht="15">
      <c r="A39" s="101"/>
      <c r="B39" s="102"/>
      <c r="C39" s="103" t="s">
        <v>51</v>
      </c>
      <c r="D39" s="103"/>
      <c r="E39" s="104"/>
      <c r="F39" s="104"/>
      <c r="G39" s="105">
        <f>SUM(G30:G38)</f>
        <v>0</v>
      </c>
      <c r="H39" s="106"/>
      <c r="I39" s="107"/>
      <c r="J39" s="108"/>
      <c r="M39" s="90" t="s">
        <v>63</v>
      </c>
    </row>
    <row r="40" spans="2:9" ht="15">
      <c r="B40" s="109"/>
      <c r="E40" s="2"/>
      <c r="F40" s="2"/>
      <c r="G40" s="110"/>
      <c r="H40" s="111"/>
      <c r="I40" s="112"/>
    </row>
    <row r="41" spans="1:9" ht="15">
      <c r="A41" s="1" t="s">
        <v>26</v>
      </c>
      <c r="B41" s="109"/>
      <c r="E41" s="2"/>
      <c r="F41" s="2"/>
      <c r="G41" s="110"/>
      <c r="H41" s="111"/>
      <c r="I41" s="112"/>
    </row>
  </sheetData>
  <sheetProtection selectLockedCells="1" selectUnlockedCells="1"/>
  <printOptions horizontalCentered="1"/>
  <pageMargins left="0.7" right="0.7" top="0.7875" bottom="0.7875" header="0.5118055555555555" footer="0.3"/>
  <pageSetup fitToHeight="0" fitToWidth="1" horizontalDpi="300" verticalDpi="300" orientation="portrait" paperSize="9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2017-11-06T05:36:13Z</cp:lastPrinted>
  <dcterms:created xsi:type="dcterms:W3CDTF">2017-11-03T11:57:11Z</dcterms:created>
  <dcterms:modified xsi:type="dcterms:W3CDTF">2017-11-08T10:25:19Z</dcterms:modified>
  <cp:category/>
  <cp:version/>
  <cp:contentType/>
  <cp:contentStatus/>
  <cp:revision>3</cp:revision>
</cp:coreProperties>
</file>