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1655" windowHeight="6030" tabRatio="918" activeTab="0"/>
  </bookViews>
  <sheets>
    <sheet name="Kotelna ZŠ Skálova Turnov" sheetId="1" r:id="rId1"/>
  </sheets>
  <definedNames>
    <definedName name="_xlnm.Print_Titles" localSheetId="0">'Kotelna ZŠ Skálova Turnov'!$77:$78</definedName>
  </definedNames>
  <calcPr fullCalcOnLoad="1"/>
</workbook>
</file>

<file path=xl/sharedStrings.xml><?xml version="1.0" encoding="utf-8"?>
<sst xmlns="http://schemas.openxmlformats.org/spreadsheetml/2006/main" count="534" uniqueCount="354">
  <si>
    <t xml:space="preserve">Objekt: </t>
  </si>
  <si>
    <t>/12/</t>
  </si>
  <si>
    <t>Odkaz na výkres</t>
  </si>
  <si>
    <t>Práce PSV (montáž a dodávka)</t>
  </si>
  <si>
    <t>Základní rozpočtové náklady</t>
  </si>
  <si>
    <t>Základní rozpočtové náklady celkem</t>
  </si>
  <si>
    <t>Územní vlivy</t>
  </si>
  <si>
    <t xml:space="preserve">Zařízení staveniště </t>
  </si>
  <si>
    <t>Krycí list rozpočtu</t>
  </si>
  <si>
    <t xml:space="preserve">D. </t>
  </si>
  <si>
    <t>DPH 15,0 %</t>
  </si>
  <si>
    <t>DPH 21,0 %</t>
  </si>
  <si>
    <t>Základna</t>
  </si>
  <si>
    <t>Rekapitulace - práce PSV (montáž a dodávka)</t>
  </si>
  <si>
    <t>Rekapitulace - práce PSV (montáž a dodávka) celkem</t>
  </si>
  <si>
    <t>JKSO:</t>
  </si>
  <si>
    <t>P.Č.</t>
  </si>
  <si>
    <t>Kód položky</t>
  </si>
  <si>
    <t>Popis</t>
  </si>
  <si>
    <t>MJ</t>
  </si>
  <si>
    <t>Množství celkem</t>
  </si>
  <si>
    <t>A.</t>
  </si>
  <si>
    <t>B.</t>
  </si>
  <si>
    <t>Cena celkem      (Kč)</t>
  </si>
  <si>
    <t>Cena jednotková (Kč)</t>
  </si>
  <si>
    <t>Cena celkem     (Kč)</t>
  </si>
  <si>
    <t>Hmotnost    (t)</t>
  </si>
  <si>
    <t>Hmotnost celkem (t)</t>
  </si>
  <si>
    <t>Hmotnost sutě (t)</t>
  </si>
  <si>
    <t>Hmotnost sutě celkem (t)</t>
  </si>
  <si>
    <t xml:space="preserve"> </t>
  </si>
  <si>
    <t>/1/</t>
  </si>
  <si>
    <t>/2/</t>
  </si>
  <si>
    <t>/3/</t>
  </si>
  <si>
    <t>/4/</t>
  </si>
  <si>
    <t>Kč</t>
  </si>
  <si>
    <t>%</t>
  </si>
  <si>
    <t>/5/</t>
  </si>
  <si>
    <t>/6/</t>
  </si>
  <si>
    <t>/7/</t>
  </si>
  <si>
    <t>/8/</t>
  </si>
  <si>
    <t>/9/</t>
  </si>
  <si>
    <t>/10/</t>
  </si>
  <si>
    <t>/11/</t>
  </si>
  <si>
    <t>soub</t>
  </si>
  <si>
    <t>Zakázka číslo:</t>
  </si>
  <si>
    <t>Rozpočet zpracoval:</t>
  </si>
  <si>
    <t>Soupis prací je sestaven s využitím položek Cenové soustavy ÚRS.</t>
  </si>
  <si>
    <t>"R" položky nejsou specifikovány v ceníku ÚRS,ale jsou zpracovány individuálně</t>
  </si>
  <si>
    <t>v odpovídající cenové soustavě ÚRS,podle popisu uvedeném v dálkové přístupu</t>
  </si>
  <si>
    <t>k cenové soustavě na : www.cs-urs.cz</t>
  </si>
  <si>
    <t xml:space="preserve">Investor: </t>
  </si>
  <si>
    <t>Projektant:</t>
  </si>
  <si>
    <t>Zhotovitel</t>
  </si>
  <si>
    <t>Datum:</t>
  </si>
  <si>
    <t>Název:</t>
  </si>
  <si>
    <t>Podpis:</t>
  </si>
  <si>
    <t>E1.</t>
  </si>
  <si>
    <t>E2.</t>
  </si>
  <si>
    <t>Ústřední vytápění</t>
  </si>
  <si>
    <t>PC 731-001</t>
  </si>
  <si>
    <t>PC 731-002</t>
  </si>
  <si>
    <t>PC 731-003</t>
  </si>
  <si>
    <t>PC 731-004</t>
  </si>
  <si>
    <t>PC 731-005</t>
  </si>
  <si>
    <t>PC 731-006</t>
  </si>
  <si>
    <t>PC 731-007</t>
  </si>
  <si>
    <t>PC 731-008</t>
  </si>
  <si>
    <t>PC 731-009</t>
  </si>
  <si>
    <t>PC 731-010</t>
  </si>
  <si>
    <t>PC 731-011</t>
  </si>
  <si>
    <t>PC 731-012</t>
  </si>
  <si>
    <t>PC 731-013</t>
  </si>
  <si>
    <t>PC 731-014</t>
  </si>
  <si>
    <t>PC 731-015</t>
  </si>
  <si>
    <t>PC 731-016</t>
  </si>
  <si>
    <t>PC 731-017</t>
  </si>
  <si>
    <t>PC 731-018</t>
  </si>
  <si>
    <t>PC 731-019</t>
  </si>
  <si>
    <t>PC 731-020</t>
  </si>
  <si>
    <t>PC 731-021</t>
  </si>
  <si>
    <t>PC 731-022</t>
  </si>
  <si>
    <t>PC 731-023</t>
  </si>
  <si>
    <t>PC 731-024</t>
  </si>
  <si>
    <t>PC 731-025</t>
  </si>
  <si>
    <t>PC 731-026</t>
  </si>
  <si>
    <t>PC 731-027</t>
  </si>
  <si>
    <t>PC 731-028</t>
  </si>
  <si>
    <t>PC 731-029</t>
  </si>
  <si>
    <t>PC 731-030</t>
  </si>
  <si>
    <t>PC 731-031</t>
  </si>
  <si>
    <t>PC 731-032</t>
  </si>
  <si>
    <t>PC 731-033</t>
  </si>
  <si>
    <t>PC 731-034</t>
  </si>
  <si>
    <t>PC 731-035</t>
  </si>
  <si>
    <t>PC 731-036</t>
  </si>
  <si>
    <t>PC 731-037</t>
  </si>
  <si>
    <t>PC 731-038</t>
  </si>
  <si>
    <t>PC 731-039</t>
  </si>
  <si>
    <t>PC 731-040</t>
  </si>
  <si>
    <t>PC 731-041</t>
  </si>
  <si>
    <t>m</t>
  </si>
  <si>
    <t>PC 731-042</t>
  </si>
  <si>
    <t>PC 731-043</t>
  </si>
  <si>
    <t>PC 731-044</t>
  </si>
  <si>
    <t>PC 731-045</t>
  </si>
  <si>
    <t>PC 731-046</t>
  </si>
  <si>
    <t>PC 731-047</t>
  </si>
  <si>
    <t>PC 731-048</t>
  </si>
  <si>
    <t>PC 731-049</t>
  </si>
  <si>
    <t>PC 731-050</t>
  </si>
  <si>
    <t>PC 731-051</t>
  </si>
  <si>
    <t>PC 731-052</t>
  </si>
  <si>
    <t>PC 731-053</t>
  </si>
  <si>
    <t>PC 731-054</t>
  </si>
  <si>
    <t>PC 731-055</t>
  </si>
  <si>
    <t>PC 731-056</t>
  </si>
  <si>
    <t>PC 731-057</t>
  </si>
  <si>
    <t>PC 731-058</t>
  </si>
  <si>
    <t>PC 731-059</t>
  </si>
  <si>
    <t>PC 731-060</t>
  </si>
  <si>
    <t>PC 731-061</t>
  </si>
  <si>
    <t>PC 731-062</t>
  </si>
  <si>
    <t>PC 731-063</t>
  </si>
  <si>
    <t>PC 731-064</t>
  </si>
  <si>
    <t>PC 731-065</t>
  </si>
  <si>
    <t>PC 731-066</t>
  </si>
  <si>
    <t>PC 731-067</t>
  </si>
  <si>
    <t>Dokumentace skutečného stavu</t>
  </si>
  <si>
    <t>PC 731-068</t>
  </si>
  <si>
    <t>Měření a regulace</t>
  </si>
  <si>
    <t>PC 741-001</t>
  </si>
  <si>
    <t>Kabel CYKY 3J x 2,5</t>
  </si>
  <si>
    <t>PC 741-002</t>
  </si>
  <si>
    <t>Kabel CYKY 3J x 1,5</t>
  </si>
  <si>
    <t>PC 741-003</t>
  </si>
  <si>
    <t>Kabel CMSM 3J x 1,0</t>
  </si>
  <si>
    <t>PC 741-004</t>
  </si>
  <si>
    <t>PC 741-005</t>
  </si>
  <si>
    <t>PC 741-006</t>
  </si>
  <si>
    <t>Kabel JYTY 2 x 1,0</t>
  </si>
  <si>
    <t>PC 741-007</t>
  </si>
  <si>
    <t>PC 741-008</t>
  </si>
  <si>
    <t>PC 741-009</t>
  </si>
  <si>
    <t>PC 741-010</t>
  </si>
  <si>
    <t>PC 741-011</t>
  </si>
  <si>
    <t>PC 741-012</t>
  </si>
  <si>
    <t>PC 741-013</t>
  </si>
  <si>
    <t>Jistič 16C/1</t>
  </si>
  <si>
    <t>PC 741-014</t>
  </si>
  <si>
    <t>PC 741-015</t>
  </si>
  <si>
    <t>PC 741-016</t>
  </si>
  <si>
    <t>PC 741-017</t>
  </si>
  <si>
    <t>PC 741-018</t>
  </si>
  <si>
    <t>PC 741-019</t>
  </si>
  <si>
    <t>Jistič 10B/1</t>
  </si>
  <si>
    <t>PC 741-020</t>
  </si>
  <si>
    <t>Jistič 6B/1</t>
  </si>
  <si>
    <t>PC 741-021</t>
  </si>
  <si>
    <t>PC 741-022</t>
  </si>
  <si>
    <t>PC 741-023</t>
  </si>
  <si>
    <t>PC 741-024</t>
  </si>
  <si>
    <t>hod</t>
  </si>
  <si>
    <t>PC 741-025</t>
  </si>
  <si>
    <t>Montáž</t>
  </si>
  <si>
    <t>PC 741-026</t>
  </si>
  <si>
    <t>PC 741-027</t>
  </si>
  <si>
    <t>Výchozí revizní zpráva</t>
  </si>
  <si>
    <t>PC 741-028</t>
  </si>
  <si>
    <t>Souhrnné náklady stavby:</t>
  </si>
  <si>
    <t xml:space="preserve">C. </t>
  </si>
  <si>
    <t>Celkové náklady stavby bez DPH (A.+B.)</t>
  </si>
  <si>
    <t>Celkové náklady stavby včetně DPH (C.+E1.+E2.)</t>
  </si>
  <si>
    <t>Náklady na umístění stavby + ostatní náklady</t>
  </si>
  <si>
    <t>Náklady na umístění stavby + ostatní náklady celkem</t>
  </si>
  <si>
    <t>Ostatní náklady</t>
  </si>
  <si>
    <t>Ostatní náklady stavby</t>
  </si>
  <si>
    <t>PC 950-001</t>
  </si>
  <si>
    <t>PC 950-002</t>
  </si>
  <si>
    <t>PC 950-003</t>
  </si>
  <si>
    <t>Předání a převzetí díla</t>
  </si>
  <si>
    <t>PC 950-004</t>
  </si>
  <si>
    <t>Fotodokumentace</t>
  </si>
  <si>
    <t>PC 950-005</t>
  </si>
  <si>
    <t>Bilbord a označení staveniště</t>
  </si>
  <si>
    <t>ing. Antonín Horych</t>
  </si>
  <si>
    <t>TH Projekt s.r.o., Alšovice 233, 468 21 Pěnčín</t>
  </si>
  <si>
    <t>ks</t>
  </si>
  <si>
    <t>Neutralizační box pro kotle do 450 kW, náplň 25kg</t>
  </si>
  <si>
    <t xml:space="preserve">Oddělovací člen pro doplňování vody  ze systému pitné vody, výbava vodoměr, uzavírací ventily, systémový oddělovač </t>
  </si>
  <si>
    <t>Změkčovací zařízení, průtok 1,5 m3/h, cyklická kapacita 120m3/st f, včetně řídící jednotky s objemovým řízením , 230V</t>
  </si>
  <si>
    <t>kpl</t>
  </si>
  <si>
    <t>Náplň dle typu změkčovacího zařízení 25kg</t>
  </si>
  <si>
    <t>Filtr nečistot - atest pitná voda, vložka nerez</t>
  </si>
  <si>
    <t xml:space="preserve">Automatická plnící sestava, včetně tlakoměru </t>
  </si>
  <si>
    <t>Hydraulický vyrovnávač dyn. tlaků typ 5, DN100, průtok 30m3/h + typová izolace PUR+AL fólie</t>
  </si>
  <si>
    <t>Manometr 0 – 0,6 MPa, pr. pouzdra 100 mm</t>
  </si>
  <si>
    <t>Manometr 0 – 1,0 MPa, pr. pouzdra 100 mm</t>
  </si>
  <si>
    <t>Vodoměr DN15, Qn=1,5 m3/h</t>
  </si>
  <si>
    <t>Čerpadlo  s elektronicky  řiditelnými otáčkami,  průtok 12,5 m3/h, tlakový přínos 4m, výbava proporcionální regulace a funkce autoadapt, 230 V , připojení DN32</t>
  </si>
  <si>
    <t>Čerpadlo  s elektronicky  řiditelnými otáčkami,  průtok 7,3 m3/h, tlakový přínos 4m, výbava proporcionální regulace a funkce autoadapt, 230 V , připojení DN25</t>
  </si>
  <si>
    <t>Čerpadlo  s elektronicky  řiditelnými otáčkami,  průtok 9,9 m3/h, tlakový přínos 4m, výbava proporcionální regulace a funkce autoadapt, 230 V , připojení DN32</t>
  </si>
  <si>
    <t>Čerpadlo  s elektronicky  řiditelnými otáčkami,  průtok 14,6 m3/h, tlakový přínos 6m, výbava proporcionální regulace a funkce autoadapt, 230 V , připojení DN40</t>
  </si>
  <si>
    <t>Čerpadlo  s elektronicky  řiditelnými otáčkami,  průtok 4,7 m3/h, tlakový přínos 4m, výbava proporcionální regulace a funkce autoadapt, 230 V , připojení DN25</t>
  </si>
  <si>
    <t xml:space="preserve">Kulový uzávěr s páčkou mosaz, DN 15 </t>
  </si>
  <si>
    <t xml:space="preserve">Kulový uzávěr s páčkou mosaz, DN 25 </t>
  </si>
  <si>
    <t xml:space="preserve">Kulový uzávěr s páčkou mosaz, DN 32 </t>
  </si>
  <si>
    <t xml:space="preserve">Kulový uzávěr s páčkou mosaz, DN 40 </t>
  </si>
  <si>
    <t xml:space="preserve">Kulový uzávěr s páčkou mosaz, DN 50 </t>
  </si>
  <si>
    <t xml:space="preserve">Kulový uzávěr s pákou přírubový DN 65 </t>
  </si>
  <si>
    <t xml:space="preserve">Kulový uzávěr s pákou přírubový DN 80 </t>
  </si>
  <si>
    <t xml:space="preserve">Kulový uzávěr s pákou přírubový DN100 </t>
  </si>
  <si>
    <t>Zpětný ventil přírubový DN65</t>
  </si>
  <si>
    <t>Zpětný ventil přírubový DN80</t>
  </si>
  <si>
    <t xml:space="preserve">Filtr  teplovodní  přírubový DN65  </t>
  </si>
  <si>
    <t xml:space="preserve">Filtr  teplovodní  přírubový DN80  </t>
  </si>
  <si>
    <t>Vyvažovací ventil závitový, definovaná charakeristika průtoku dle  nastavení, DN32,  Kvs=19,45</t>
  </si>
  <si>
    <t>Vyvažovací ventil závitový, definovaná charakeristika průtoku dle  nastavení, DN40,  Kvs=27,51</t>
  </si>
  <si>
    <t>Vyvažovací ventil závitový, definovaná charakeristika průtoku dle  nastavení, DN50,  Kvs=38,78</t>
  </si>
  <si>
    <t>Kulový uzávěr napouštěcí a vypouštěcí – DN15</t>
  </si>
  <si>
    <t>Kulový uzávěr napouštěcí a vypouštěcí – DN20</t>
  </si>
  <si>
    <t>Automatický odvzdušňovací ventil ½“</t>
  </si>
  <si>
    <t>Třícestný ventil směšovací DN32, Kvs=16</t>
  </si>
  <si>
    <t>Třícestný ventil směšovací DN40, Kvs=25</t>
  </si>
  <si>
    <t>Třícestný ventil směšovací DN50, Kvs=40</t>
  </si>
  <si>
    <t>Příruba krková DN32, těsnící  a montážní materiál</t>
  </si>
  <si>
    <t>Příruba krková DN40, těsnící  a montážní materiál</t>
  </si>
  <si>
    <t>Příruba krková DN65, těsnící  a montážní materiál</t>
  </si>
  <si>
    <t>Příruba krková DN80, těsnící  a montážní materiál</t>
  </si>
  <si>
    <t>Příruba krková DN100, těsnící  a montážní materiál</t>
  </si>
  <si>
    <t>Příruba krková DN125, těsnící  a montážní materiál</t>
  </si>
  <si>
    <t>Návarky pro čidla  viz PD MaR</t>
  </si>
  <si>
    <t>Armatura pro doplňování chemikálií, včetně uzávěrů 3xKU15</t>
  </si>
  <si>
    <t xml:space="preserve">Potrubí z trubek ocelových hladkých ČSN 425715  DN32    +nátěr + izolace minerální vlna 35mm s AL fólií, uchycení    </t>
  </si>
  <si>
    <t xml:space="preserve">Potrubí z trubek ocelových hladkých ČSN 425715  DN40    +nátěr + + izolace minerální vlna 35mm s AL fólií, uchycení    </t>
  </si>
  <si>
    <t xml:space="preserve">Potrubí z trubek ocelových hladkých ČSN 425715  DN50    +nátěr + + izolace minerální vlna 35mm s AL fólií, uchycení    </t>
  </si>
  <si>
    <t xml:space="preserve">Potrubí z trubek ocelových hladkých ČSN 425715  DN65   +nátěr ++ izolace minerální vlna 35mm s AL fólií,uchycení       </t>
  </si>
  <si>
    <t xml:space="preserve">Potrubí z trubek ocelových hladkých ČSN 425715  DN80   +nátěr ++ izolace minerální vlna 35mm s AL fólií,uchycení       </t>
  </si>
  <si>
    <t xml:space="preserve">Potrubí z trubek ocelových hladkých ČSN 425715  DN10 +nátěr + + izolace minerální vlna 35mm s AL fólií,uchycení        </t>
  </si>
  <si>
    <t>Tvarovky pro změnu směru- ocel, redukce</t>
  </si>
  <si>
    <t>Izolace stávajícího expanzního potrubí  DN40,  izolace minerální vlna 35mm s AL fólií</t>
  </si>
  <si>
    <t>Potrubí kanalizace PP32 - 0,5 m</t>
  </si>
  <si>
    <t>Potrubí kanalizace PP32 - 1,0 m</t>
  </si>
  <si>
    <t>Potrubí kanalizace PP32 - 2,0 m</t>
  </si>
  <si>
    <t>Koleno PP 32 - 87st.</t>
  </si>
  <si>
    <t>PE hadice 1"</t>
  </si>
  <si>
    <t xml:space="preserve">Potrubí PPR 25x4,2 + izolace Tubex 15mm,uchycení    </t>
  </si>
  <si>
    <t>tvarovky PPR</t>
  </si>
  <si>
    <t>Redukce 250/200</t>
  </si>
  <si>
    <t>Revizní kus 200</t>
  </si>
  <si>
    <t>Potrubí  odtahu spalin plast Ø200, včetně kotvení - vedení v kotelně</t>
  </si>
  <si>
    <t>Potrubí  odtahu spalin Ø200, včetně kotvení ve stávajícím komínovém tělese</t>
  </si>
  <si>
    <t>Nástřešní hlavice pr. 200 - nerez</t>
  </si>
  <si>
    <t>Pročistění stávajícího systému VZT</t>
  </si>
  <si>
    <t>Kulový uzávěr – atest plyn, DN15 – žlutá páčka</t>
  </si>
  <si>
    <t>Kulový uzávěr – atest plyn, DN50 – žlutá páčka</t>
  </si>
  <si>
    <t>Manometr pro topné plyny 0 - 10 kPa, průměr pouzdra 160 mm</t>
  </si>
  <si>
    <t xml:space="preserve">Potrubí z trubek ocelových běžných ČSN 425715  DN 15 + 2x nátěr,uchycení    </t>
  </si>
  <si>
    <t xml:space="preserve">Potrubí z trubek ocelových běžných ČSN 425715  DN 50  + 2xnátěr,uchycení    </t>
  </si>
  <si>
    <t>Redukce 50/40</t>
  </si>
  <si>
    <t>Napojení na stávající plynoinstalaci</t>
  </si>
  <si>
    <t>Přetěsnění prostupů zdivem stávajícího plynovodu</t>
  </si>
  <si>
    <t>Nový nátěr odvzdušňovacího potrubí  DN20</t>
  </si>
  <si>
    <t>Začistění zdiva, oprava štuku,malba</t>
  </si>
  <si>
    <t>m2</t>
  </si>
  <si>
    <t>Malba stropu</t>
  </si>
  <si>
    <t>Pozinkování stávajícího pororoštu v kotelně</t>
  </si>
  <si>
    <t>Demontáž kompletního zařízení v kotelně,ekologická likvidace</t>
  </si>
  <si>
    <t>Nová otopná tělesa ve školní budově</t>
  </si>
  <si>
    <t>počet článků</t>
  </si>
  <si>
    <t>Uchycení  otopných těles</t>
  </si>
  <si>
    <t>Radiátorový ventil přímý DN15, s přednastavením pevné regulace, termostatická hlavice</t>
  </si>
  <si>
    <t>Radiátorové šroubení přímé DN15  s uzavíráním</t>
  </si>
  <si>
    <t xml:space="preserve">Potrubí z trubek ocelových hladkých ČSN 425715  DN15 +nátěr +  uchycení    </t>
  </si>
  <si>
    <t>Demontáž stávajících plynových topidel, a plynového potrubí pro topidla, ekologická likvidace</t>
  </si>
  <si>
    <t>Začištění zdiva po demontáži plynových topidel a potrubí</t>
  </si>
  <si>
    <t>Uvedení do provozu,revize, zkoušky</t>
  </si>
  <si>
    <t>3násobný proplach otopné stávající otopné soustavy</t>
  </si>
  <si>
    <t>PC 731-069</t>
  </si>
  <si>
    <t>PC 731-070</t>
  </si>
  <si>
    <t>PC 731-071</t>
  </si>
  <si>
    <t>PC 731-072</t>
  </si>
  <si>
    <t>PC 731-073</t>
  </si>
  <si>
    <t>PC 731-074</t>
  </si>
  <si>
    <t>PC 731-075</t>
  </si>
  <si>
    <t>PC 731-076</t>
  </si>
  <si>
    <t>PC 731-077</t>
  </si>
  <si>
    <t>PC 731-078</t>
  </si>
  <si>
    <t>PC 731-079</t>
  </si>
  <si>
    <t>PC 731-080</t>
  </si>
  <si>
    <t>PC 731-081</t>
  </si>
  <si>
    <t>PC 731-082</t>
  </si>
  <si>
    <t>PC 731-083</t>
  </si>
  <si>
    <t>PC 731-084</t>
  </si>
  <si>
    <t>PC 731-085</t>
  </si>
  <si>
    <t>PC 731-086</t>
  </si>
  <si>
    <t>PC 731-087</t>
  </si>
  <si>
    <t>PC 731-088</t>
  </si>
  <si>
    <t>PC 731-089</t>
  </si>
  <si>
    <t>PC 731-090</t>
  </si>
  <si>
    <t>PC 731-091</t>
  </si>
  <si>
    <t>PC 731-092</t>
  </si>
  <si>
    <t>PC 731-093</t>
  </si>
  <si>
    <t>PC 731-094</t>
  </si>
  <si>
    <t>PC 731-095</t>
  </si>
  <si>
    <t>PC 731-096</t>
  </si>
  <si>
    <t>PC 731-097</t>
  </si>
  <si>
    <t>Kabel JYTY 4 x 1,0</t>
  </si>
  <si>
    <t>Kabelový žlab PVC 40 x 40</t>
  </si>
  <si>
    <t>Kabelový žlab PVC 40 x 20</t>
  </si>
  <si>
    <t>Kabelový žlab PVC 20 x 15</t>
  </si>
  <si>
    <t>Tuhá trubka PVC, 8025 FA</t>
  </si>
  <si>
    <t>Čidlo úniku plynu, termostat</t>
  </si>
  <si>
    <t>Tlakový spinač</t>
  </si>
  <si>
    <t>Havarijní tlačítko</t>
  </si>
  <si>
    <t>Zásuvka 250V/16A</t>
  </si>
  <si>
    <t>Servo 3 polohy, /dle regulace/</t>
  </si>
  <si>
    <t>Rozšiřovací modul kotle</t>
  </si>
  <si>
    <t>Čidlo teploty vody</t>
  </si>
  <si>
    <t>Čidlo venkovní teploty</t>
  </si>
  <si>
    <t>Skříň plast, na om, 24 mod</t>
  </si>
  <si>
    <t>Vypinač 250V/20A</t>
  </si>
  <si>
    <t>Jistič 4B/1</t>
  </si>
  <si>
    <t>Stykač 3/1, 230V</t>
  </si>
  <si>
    <t>Stykač 1/1, 230V</t>
  </si>
  <si>
    <t>Modul jištění kotelny</t>
  </si>
  <si>
    <t>WEB server vč. napaječe</t>
  </si>
  <si>
    <t xml:space="preserve">Svorkovnice kompletní, </t>
  </si>
  <si>
    <t>Demontáže</t>
  </si>
  <si>
    <t>Seřízení, nastavení</t>
  </si>
  <si>
    <r>
      <t>Teploměr  bimetalový 0- 120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C,pr. pouzdra 63 mm</t>
    </r>
  </si>
  <si>
    <r>
      <t>Koleno plast pro kond. kotle Ø200 - 45</t>
    </r>
    <r>
      <rPr>
        <vertAlign val="superscript"/>
        <sz val="8"/>
        <rFont val="Arial"/>
        <family val="2"/>
      </rPr>
      <t xml:space="preserve">0    </t>
    </r>
  </si>
  <si>
    <r>
      <t>Koleno plast pro kond. kotle Ø200 - 87</t>
    </r>
    <r>
      <rPr>
        <vertAlign val="superscript"/>
        <sz val="8"/>
        <rFont val="Arial"/>
        <family val="2"/>
      </rPr>
      <t xml:space="preserve">0    </t>
    </r>
  </si>
  <si>
    <r>
      <t>Koleno patní  plast pro kond. kotle Ø200 - 87</t>
    </r>
    <r>
      <rPr>
        <vertAlign val="superscript"/>
        <sz val="8"/>
        <rFont val="Arial"/>
        <family val="2"/>
      </rPr>
      <t xml:space="preserve">0    </t>
    </r>
  </si>
  <si>
    <t>Stavba: Modernizace kotelny základní školy Skálova Turnov</t>
  </si>
  <si>
    <t>Část: Ústřední vytápění</t>
  </si>
  <si>
    <t xml:space="preserve"> 08 / 2017</t>
  </si>
  <si>
    <t>Datum: 01/2017</t>
  </si>
  <si>
    <t>Město Turnov, Antonína Dvořáka 335, Turnov 511 01</t>
  </si>
  <si>
    <t xml:space="preserve">Filtr  teplovodní šikmý přírubový DN80  </t>
  </si>
  <si>
    <t>PC 741-029</t>
  </si>
  <si>
    <t>PC 741-030</t>
  </si>
  <si>
    <t>PC 741-031</t>
  </si>
  <si>
    <t>PC 741-032</t>
  </si>
  <si>
    <t>PC 741-033</t>
  </si>
  <si>
    <t xml:space="preserve">Denní úklid a údržba staveniště včetně okolí v průběhu provádění stavby </t>
  </si>
  <si>
    <t>Stavební pomocné práce, sekání, zazdívky, opravy omítek, likvidace suti, lešení pracovní, hrubý úklid</t>
  </si>
  <si>
    <t>PC 731-098</t>
  </si>
  <si>
    <t>PC 741-034</t>
  </si>
  <si>
    <t>Pasportizace stávajícího objektu, inventarizační prohlídky</t>
  </si>
  <si>
    <t>Provoz investora</t>
  </si>
  <si>
    <t>dokument č. 10 - výkaz materiálu a prací</t>
  </si>
  <si>
    <t>Pojišťovací ventil 4,0 bar, DN25/32</t>
  </si>
  <si>
    <r>
      <t xml:space="preserve">Kondenzační kotel stacionární                                       - Výkon  :  50-275 kW, max. spotřeba 32,7 m3/h z.p.
- provoz pro  přívod vzduchu z kotelny, odvod spalin do komína
- max. normový stupeň využití  109% , tj. roční účinnost
- Výměník </t>
    </r>
    <r>
      <rPr>
        <b/>
        <sz val="8"/>
        <rFont val="Arial"/>
        <family val="2"/>
      </rPr>
      <t>nerez</t>
    </r>
    <r>
      <rPr>
        <sz val="8"/>
        <rFont val="Arial"/>
        <family val="2"/>
      </rPr>
      <t xml:space="preserve">, vysoce odolný vůči korozi, se samočisticí schopností   
- Válcový plynový hořák s povrchem z kovových vláken, modulací od 20 do 100 % :
- elektronické zapalováni
- Ionizační sonda
- Vestavěný řídící systém pro provoz v kaskádě
- Kolečkový systém  + vodici lišta pro snadnou manipulaci  
- Samočisticí funkce kotlového tělesa kondenzátem
- Výbava -sifon odvodu kondenzátu   
- Pracovní přetlak :  max. 7bar  
- Minimální provozní tlak 0,8 bar
- Dispoziční tlak spalinového ventilátoru min. 130Pa      
- Účinnost při Q max ( 80/600C) = min 98%, při   Q max ( 50/300C) = min. 104,8%     
- Množství spalin : 91-448 kg/h
- NOX  - Emise za rok  : 27,7 ppm,  48,9 mg/kWh                                                                 
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</si>
</sst>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  <numFmt numFmtId="166" formatCode="#,##0.0000"/>
    <numFmt numFmtId="167" formatCode="####;\-####"/>
    <numFmt numFmtId="168" formatCode="#,##0.00;\-#,##0.00"/>
    <numFmt numFmtId="169" formatCode="#,##0.000;\-#,##0.000"/>
    <numFmt numFmtId="170" formatCode="#,##0.00000;\-#,##0.00000"/>
    <numFmt numFmtId="171" formatCode="#,##0;\-#,##0"/>
    <numFmt numFmtId="172" formatCode="#,##0.0;\-#,##0.0"/>
    <numFmt numFmtId="173" formatCode="#,##0.00000"/>
    <numFmt numFmtId="174" formatCode="0.000"/>
    <numFmt numFmtId="175" formatCode="0.0000"/>
  </numFmts>
  <fonts count="54">
    <font>
      <sz val="10"/>
      <name val="Arial"/>
      <family val="0"/>
    </font>
    <font>
      <sz val="11"/>
      <name val="Arial"/>
      <family val="2"/>
    </font>
    <font>
      <sz val="10"/>
      <name val="Helv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sz val="8"/>
      <color indexed="8"/>
      <name val="Arial"/>
      <family val="2"/>
    </font>
    <font>
      <sz val="11"/>
      <name val="Arial CE"/>
      <family val="0"/>
    </font>
    <font>
      <b/>
      <sz val="13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sz val="8"/>
      <name val="Arial CE"/>
      <family val="0"/>
    </font>
    <font>
      <vertAlign val="superscript"/>
      <sz val="8"/>
      <name val="Arial"/>
      <family val="2"/>
    </font>
    <font>
      <sz val="8"/>
      <color indexed="8"/>
      <name val="Arial CE"/>
      <family val="2"/>
    </font>
    <font>
      <sz val="8"/>
      <color indexed="9"/>
      <name val="Arial CE"/>
      <family val="2"/>
    </font>
    <font>
      <b/>
      <sz val="8"/>
      <color indexed="8"/>
      <name val="Arial CE"/>
      <family val="2"/>
    </font>
    <font>
      <sz val="8"/>
      <color indexed="20"/>
      <name val="Arial CE"/>
      <family val="2"/>
    </font>
    <font>
      <b/>
      <sz val="8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8"/>
      <color indexed="60"/>
      <name val="Arial CE"/>
      <family val="2"/>
    </font>
    <font>
      <sz val="8"/>
      <color indexed="52"/>
      <name val="Arial CE"/>
      <family val="2"/>
    </font>
    <font>
      <sz val="8"/>
      <color indexed="17"/>
      <name val="Arial CE"/>
      <family val="2"/>
    </font>
    <font>
      <sz val="8"/>
      <color indexed="10"/>
      <name val="Arial CE"/>
      <family val="2"/>
    </font>
    <font>
      <sz val="8"/>
      <color indexed="62"/>
      <name val="Arial CE"/>
      <family val="2"/>
    </font>
    <font>
      <b/>
      <sz val="8"/>
      <color indexed="52"/>
      <name val="Arial CE"/>
      <family val="2"/>
    </font>
    <font>
      <b/>
      <sz val="8"/>
      <color indexed="63"/>
      <name val="Arial CE"/>
      <family val="2"/>
    </font>
    <font>
      <i/>
      <sz val="8"/>
      <color indexed="23"/>
      <name val="Arial CE"/>
      <family val="2"/>
    </font>
    <font>
      <sz val="8"/>
      <color theme="1"/>
      <name val="Arial CE"/>
      <family val="2"/>
    </font>
    <font>
      <sz val="8"/>
      <color theme="0"/>
      <name val="Arial CE"/>
      <family val="2"/>
    </font>
    <font>
      <b/>
      <sz val="8"/>
      <color theme="1"/>
      <name val="Arial CE"/>
      <family val="2"/>
    </font>
    <font>
      <sz val="8"/>
      <color rgb="FF9C0006"/>
      <name val="Arial CE"/>
      <family val="2"/>
    </font>
    <font>
      <b/>
      <sz val="8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8"/>
      <color rgb="FF9C6500"/>
      <name val="Arial CE"/>
      <family val="2"/>
    </font>
    <font>
      <sz val="8"/>
      <color rgb="FFFA7D00"/>
      <name val="Arial CE"/>
      <family val="2"/>
    </font>
    <font>
      <sz val="8"/>
      <color rgb="FF006100"/>
      <name val="Arial CE"/>
      <family val="2"/>
    </font>
    <font>
      <sz val="8"/>
      <color rgb="FFFF0000"/>
      <name val="Arial CE"/>
      <family val="2"/>
    </font>
    <font>
      <sz val="8"/>
      <color rgb="FF3F3F76"/>
      <name val="Arial CE"/>
      <family val="2"/>
    </font>
    <font>
      <b/>
      <sz val="8"/>
      <color rgb="FFFA7D00"/>
      <name val="Arial CE"/>
      <family val="2"/>
    </font>
    <font>
      <b/>
      <sz val="8"/>
      <color rgb="FF3F3F3F"/>
      <name val="Arial CE"/>
      <family val="2"/>
    </font>
    <font>
      <i/>
      <sz val="8"/>
      <color rgb="FF7F7F7F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ont="1" applyAlignment="1">
      <alignment horizontal="right" vertical="top" wrapText="1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3" fontId="6" fillId="0" borderId="0" xfId="0" applyNumberFormat="1" applyFont="1" applyAlignment="1">
      <alignment horizontal="right" vertical="top" wrapText="1"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3" fontId="7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166" fontId="3" fillId="0" borderId="0" xfId="0" applyNumberFormat="1" applyFont="1" applyAlignment="1">
      <alignment vertical="top"/>
    </xf>
    <xf numFmtId="3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wrapText="1"/>
    </xf>
    <xf numFmtId="0" fontId="8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2" fontId="3" fillId="33" borderId="0" xfId="0" applyNumberFormat="1" applyFont="1" applyFill="1" applyAlignment="1" applyProtection="1">
      <alignment horizontal="right"/>
      <protection/>
    </xf>
    <xf numFmtId="166" fontId="3" fillId="33" borderId="0" xfId="0" applyNumberFormat="1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 wrapText="1"/>
      <protection/>
    </xf>
    <xf numFmtId="0" fontId="0" fillId="0" borderId="0" xfId="0" applyFont="1" applyAlignment="1" applyProtection="1">
      <alignment horizontal="left" vertical="top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left" vertical="center"/>
      <protection/>
    </xf>
    <xf numFmtId="2" fontId="1" fillId="33" borderId="0" xfId="0" applyNumberFormat="1" applyFont="1" applyFill="1" applyAlignment="1" applyProtection="1">
      <alignment horizontal="right" vertical="center"/>
      <protection/>
    </xf>
    <xf numFmtId="166" fontId="1" fillId="33" borderId="0" xfId="0" applyNumberFormat="1" applyFont="1" applyFill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left"/>
      <protection/>
    </xf>
    <xf numFmtId="0" fontId="10" fillId="33" borderId="0" xfId="0" applyFont="1" applyFill="1" applyAlignment="1" applyProtection="1">
      <alignment horizontal="left" vertical="center"/>
      <protection/>
    </xf>
    <xf numFmtId="2" fontId="10" fillId="33" borderId="0" xfId="0" applyNumberFormat="1" applyFont="1" applyFill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left" vertical="top"/>
      <protection/>
    </xf>
    <xf numFmtId="2" fontId="1" fillId="33" borderId="0" xfId="0" applyNumberFormat="1" applyFont="1" applyFill="1" applyAlignment="1" applyProtection="1">
      <alignment horizontal="right"/>
      <protection/>
    </xf>
    <xf numFmtId="0" fontId="1" fillId="33" borderId="0" xfId="0" applyFont="1" applyFill="1" applyAlignment="1" applyProtection="1">
      <alignment horizontal="left"/>
      <protection locked="0"/>
    </xf>
    <xf numFmtId="166" fontId="1" fillId="33" borderId="0" xfId="0" applyNumberFormat="1" applyFont="1" applyFill="1" applyAlignment="1" applyProtection="1">
      <alignment horizontal="left"/>
      <protection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3" fillId="32" borderId="12" xfId="0" applyFont="1" applyFill="1" applyBorder="1" applyAlignment="1" applyProtection="1">
      <alignment horizontal="center" vertical="center" wrapText="1"/>
      <protection/>
    </xf>
    <xf numFmtId="2" fontId="3" fillId="32" borderId="12" xfId="0" applyNumberFormat="1" applyFont="1" applyFill="1" applyBorder="1" applyAlignment="1" applyProtection="1">
      <alignment horizontal="right" vertical="center" wrapText="1"/>
      <protection/>
    </xf>
    <xf numFmtId="0" fontId="3" fillId="32" borderId="12" xfId="0" applyFont="1" applyFill="1" applyBorder="1" applyAlignment="1" applyProtection="1">
      <alignment horizontal="center" vertical="center" wrapText="1"/>
      <protection locked="0"/>
    </xf>
    <xf numFmtId="0" fontId="3" fillId="32" borderId="12" xfId="0" applyFont="1" applyFill="1" applyBorder="1" applyAlignment="1" applyProtection="1">
      <alignment horizontal="center" wrapText="1"/>
      <protection/>
    </xf>
    <xf numFmtId="166" fontId="3" fillId="32" borderId="12" xfId="0" applyNumberFormat="1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top"/>
      <protection/>
    </xf>
    <xf numFmtId="167" fontId="3" fillId="32" borderId="14" xfId="0" applyNumberFormat="1" applyFont="1" applyFill="1" applyBorder="1" applyAlignment="1" applyProtection="1">
      <alignment horizontal="center" vertical="center"/>
      <protection/>
    </xf>
    <xf numFmtId="167" fontId="3" fillId="32" borderId="15" xfId="0" applyNumberFormat="1" applyFont="1" applyFill="1" applyBorder="1" applyAlignment="1" applyProtection="1">
      <alignment horizontal="center" vertical="center"/>
      <protection/>
    </xf>
    <xf numFmtId="2" fontId="3" fillId="32" borderId="15" xfId="0" applyNumberFormat="1" applyFont="1" applyFill="1" applyBorder="1" applyAlignment="1" applyProtection="1">
      <alignment horizontal="right" vertical="center"/>
      <protection/>
    </xf>
    <xf numFmtId="167" fontId="3" fillId="32" borderId="15" xfId="0" applyNumberFormat="1" applyFont="1" applyFill="1" applyBorder="1" applyAlignment="1" applyProtection="1">
      <alignment horizontal="center"/>
      <protection/>
    </xf>
    <xf numFmtId="166" fontId="3" fillId="32" borderId="15" xfId="0" applyNumberFormat="1" applyFont="1" applyFill="1" applyBorder="1" applyAlignment="1" applyProtection="1">
      <alignment horizontal="center" vertical="center"/>
      <protection/>
    </xf>
    <xf numFmtId="167" fontId="3" fillId="32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/>
      <protection/>
    </xf>
    <xf numFmtId="2" fontId="1" fillId="0" borderId="0" xfId="0" applyNumberFormat="1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left"/>
      <protection locked="0"/>
    </xf>
    <xf numFmtId="166" fontId="1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 horizontal="left" vertical="top"/>
      <protection/>
    </xf>
    <xf numFmtId="0" fontId="0" fillId="0" borderId="0" xfId="0" applyFont="1" applyFill="1" applyAlignment="1" applyProtection="1">
      <alignment horizontal="left"/>
      <protection/>
    </xf>
    <xf numFmtId="2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3" fillId="0" borderId="0" xfId="0" applyFont="1" applyFill="1" applyAlignment="1" applyProtection="1">
      <alignment horizontal="left"/>
      <protection/>
    </xf>
    <xf numFmtId="166" fontId="3" fillId="0" borderId="0" xfId="0" applyNumberFormat="1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left" vertical="top"/>
      <protection/>
    </xf>
    <xf numFmtId="2" fontId="3" fillId="0" borderId="0" xfId="0" applyNumberFormat="1" applyFont="1" applyAlignment="1">
      <alignment horizontal="right"/>
    </xf>
    <xf numFmtId="0" fontId="11" fillId="0" borderId="0" xfId="0" applyFont="1" applyBorder="1" applyAlignment="1" applyProtection="1">
      <alignment horizontal="left" vertical="center"/>
      <protection/>
    </xf>
    <xf numFmtId="169" fontId="11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169" fontId="12" fillId="0" borderId="0" xfId="0" applyNumberFormat="1" applyFont="1" applyBorder="1" applyAlignment="1" applyProtection="1">
      <alignment horizontal="right" vertical="center"/>
      <protection/>
    </xf>
    <xf numFmtId="170" fontId="3" fillId="0" borderId="0" xfId="0" applyNumberFormat="1" applyFont="1" applyBorder="1" applyAlignment="1" applyProtection="1">
      <alignment horizontal="right" vertical="center"/>
      <protection/>
    </xf>
    <xf numFmtId="169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3" fontId="3" fillId="0" borderId="0" xfId="0" applyNumberFormat="1" applyFont="1" applyAlignment="1">
      <alignment wrapText="1"/>
    </xf>
    <xf numFmtId="4" fontId="7" fillId="0" borderId="0" xfId="0" applyNumberFormat="1" applyFont="1" applyAlignment="1">
      <alignment/>
    </xf>
    <xf numFmtId="0" fontId="3" fillId="32" borderId="17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2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center" wrapText="1"/>
      <protection/>
    </xf>
    <xf numFmtId="166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3" fillId="32" borderId="18" xfId="0" applyFont="1" applyFill="1" applyBorder="1" applyAlignment="1" applyProtection="1">
      <alignment horizontal="center" vertical="center" wrapText="1"/>
      <protection/>
    </xf>
    <xf numFmtId="167" fontId="3" fillId="32" borderId="19" xfId="0" applyNumberFormat="1" applyFont="1" applyFill="1" applyBorder="1" applyAlignment="1" applyProtection="1">
      <alignment horizontal="center" vertical="center"/>
      <protection/>
    </xf>
    <xf numFmtId="167" fontId="3" fillId="32" borderId="20" xfId="0" applyNumberFormat="1" applyFont="1" applyFill="1" applyBorder="1" applyAlignment="1" applyProtection="1">
      <alignment horizontal="center" vertical="center"/>
      <protection/>
    </xf>
    <xf numFmtId="2" fontId="3" fillId="32" borderId="20" xfId="0" applyNumberFormat="1" applyFont="1" applyFill="1" applyBorder="1" applyAlignment="1" applyProtection="1">
      <alignment horizontal="center" vertical="center"/>
      <protection/>
    </xf>
    <xf numFmtId="167" fontId="3" fillId="32" borderId="20" xfId="0" applyNumberFormat="1" applyFont="1" applyFill="1" applyBorder="1" applyAlignment="1" applyProtection="1">
      <alignment horizontal="center"/>
      <protection/>
    </xf>
    <xf numFmtId="166" fontId="3" fillId="32" borderId="20" xfId="0" applyNumberFormat="1" applyFont="1" applyFill="1" applyBorder="1" applyAlignment="1" applyProtection="1">
      <alignment horizontal="center" vertical="center"/>
      <protection/>
    </xf>
    <xf numFmtId="167" fontId="3" fillId="32" borderId="21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Border="1" applyAlignment="1">
      <alignment horizontal="right"/>
    </xf>
    <xf numFmtId="170" fontId="3" fillId="0" borderId="0" xfId="0" applyNumberFormat="1" applyFont="1" applyAlignment="1" applyProtection="1">
      <alignment horizontal="right" vertical="center"/>
      <protection/>
    </xf>
    <xf numFmtId="169" fontId="3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166" fontId="3" fillId="0" borderId="0" xfId="0" applyNumberFormat="1" applyFont="1" applyAlignment="1" applyProtection="1">
      <alignment horizontal="left" vertical="top"/>
      <protection/>
    </xf>
    <xf numFmtId="0" fontId="3" fillId="0" borderId="0" xfId="0" applyFont="1" applyAlignment="1" applyProtection="1">
      <alignment vertical="top" wrapText="1"/>
      <protection/>
    </xf>
    <xf numFmtId="3" fontId="3" fillId="0" borderId="0" xfId="0" applyNumberFormat="1" applyFont="1" applyBorder="1" applyAlignment="1">
      <alignment horizontal="right" vertical="top" wrapText="1"/>
    </xf>
    <xf numFmtId="166" fontId="3" fillId="0" borderId="0" xfId="0" applyNumberFormat="1" applyFont="1" applyBorder="1" applyAlignment="1">
      <alignment vertical="top"/>
    </xf>
    <xf numFmtId="166" fontId="3" fillId="0" borderId="0" xfId="0" applyNumberFormat="1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vertical="top"/>
      <protection/>
    </xf>
    <xf numFmtId="166" fontId="0" fillId="0" borderId="0" xfId="0" applyNumberFormat="1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2" fontId="3" fillId="0" borderId="0" xfId="0" applyNumberFormat="1" applyFont="1" applyBorder="1" applyAlignment="1" applyProtection="1">
      <alignment horizontal="right" vertical="top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top"/>
      <protection/>
    </xf>
    <xf numFmtId="4" fontId="3" fillId="0" borderId="0" xfId="0" applyNumberFormat="1" applyFont="1" applyBorder="1" applyAlignment="1" applyProtection="1">
      <alignment horizontal="left" vertical="top"/>
      <protection/>
    </xf>
    <xf numFmtId="4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 vertical="top"/>
      <protection/>
    </xf>
    <xf numFmtId="4" fontId="13" fillId="0" borderId="0" xfId="0" applyNumberFormat="1" applyFont="1" applyBorder="1" applyAlignment="1">
      <alignment horizontal="right" vertical="top" wrapText="1"/>
    </xf>
    <xf numFmtId="2" fontId="0" fillId="0" borderId="0" xfId="0" applyNumberFormat="1" applyFont="1" applyAlignment="1" applyProtection="1">
      <alignment horizontal="right" vertical="top"/>
      <protection/>
    </xf>
    <xf numFmtId="0" fontId="0" fillId="0" borderId="0" xfId="0" applyFont="1" applyAlignment="1" applyProtection="1">
      <alignment horizontal="left"/>
      <protection/>
    </xf>
    <xf numFmtId="0" fontId="14" fillId="0" borderId="0" xfId="0" applyFont="1" applyFill="1" applyAlignment="1" applyProtection="1">
      <alignment horizontal="left"/>
      <protection/>
    </xf>
    <xf numFmtId="0" fontId="14" fillId="0" borderId="0" xfId="0" applyFont="1" applyFill="1" applyAlignment="1" applyProtection="1">
      <alignment horizontal="center"/>
      <protection/>
    </xf>
    <xf numFmtId="2" fontId="1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/>
      <protection/>
    </xf>
    <xf numFmtId="4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18" fillId="0" borderId="0" xfId="0" applyFont="1" applyFill="1" applyAlignment="1" applyProtection="1">
      <alignment horizontal="left"/>
      <protection/>
    </xf>
    <xf numFmtId="0" fontId="18" fillId="0" borderId="0" xfId="0" applyFont="1" applyFill="1" applyAlignment="1" applyProtection="1">
      <alignment horizontal="center"/>
      <protection/>
    </xf>
    <xf numFmtId="2" fontId="18" fillId="0" borderId="0" xfId="0" applyNumberFormat="1" applyFont="1" applyFill="1" applyAlignment="1" applyProtection="1">
      <alignment horizontal="left"/>
      <protection/>
    </xf>
    <xf numFmtId="0" fontId="18" fillId="0" borderId="0" xfId="0" applyFont="1" applyFill="1" applyAlignment="1" applyProtection="1">
      <alignment horizontal="left"/>
      <protection locked="0"/>
    </xf>
    <xf numFmtId="3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0" fontId="3" fillId="33" borderId="0" xfId="0" applyFont="1" applyFill="1" applyAlignment="1" applyProtection="1">
      <alignment horizontal="left" vertical="top" wrapText="1"/>
      <protection/>
    </xf>
    <xf numFmtId="0" fontId="1" fillId="33" borderId="0" xfId="0" applyFont="1" applyFill="1" applyAlignment="1" applyProtection="1">
      <alignment horizontal="left" vertical="top" wrapText="1"/>
      <protection/>
    </xf>
    <xf numFmtId="0" fontId="10" fillId="33" borderId="0" xfId="0" applyFont="1" applyFill="1" applyAlignment="1" applyProtection="1">
      <alignment horizontal="left" vertical="top" wrapText="1"/>
      <protection/>
    </xf>
    <xf numFmtId="0" fontId="3" fillId="32" borderId="12" xfId="0" applyFont="1" applyFill="1" applyBorder="1" applyAlignment="1" applyProtection="1">
      <alignment horizontal="left" vertical="top" wrapText="1"/>
      <protection/>
    </xf>
    <xf numFmtId="167" fontId="3" fillId="32" borderId="15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15" fillId="0" borderId="0" xfId="0" applyFont="1" applyFill="1" applyAlignment="1" applyProtection="1">
      <alignment horizontal="left" vertical="top" wrapText="1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4" fontId="6" fillId="0" borderId="0" xfId="0" applyNumberFormat="1" applyFont="1" applyAlignment="1">
      <alignment horizontal="left" vertical="top" wrapText="1"/>
    </xf>
    <xf numFmtId="4" fontId="0" fillId="0" borderId="0" xfId="0" applyNumberFormat="1" applyFont="1" applyAlignment="1">
      <alignment horizontal="left" vertical="top" wrapText="1"/>
    </xf>
    <xf numFmtId="4" fontId="7" fillId="0" borderId="0" xfId="0" applyNumberFormat="1" applyFont="1" applyAlignment="1">
      <alignment horizontal="left" vertical="top" wrapText="1"/>
    </xf>
    <xf numFmtId="0" fontId="16" fillId="0" borderId="0" xfId="0" applyFont="1" applyFill="1" applyAlignment="1" applyProtection="1">
      <alignment horizontal="left" vertical="top" wrapText="1"/>
      <protection/>
    </xf>
    <xf numFmtId="0" fontId="18" fillId="0" borderId="0" xfId="0" applyFont="1" applyFill="1" applyAlignment="1" applyProtection="1">
      <alignment horizontal="left" vertical="top" wrapText="1"/>
      <protection/>
    </xf>
    <xf numFmtId="4" fontId="3" fillId="0" borderId="0" xfId="0" applyNumberFormat="1" applyFont="1" applyAlignment="1">
      <alignment horizontal="left" vertical="top" wrapText="1"/>
    </xf>
    <xf numFmtId="167" fontId="3" fillId="32" borderId="20" xfId="0" applyNumberFormat="1" applyFont="1" applyFill="1" applyBorder="1" applyAlignment="1" applyProtection="1">
      <alignment horizontal="left" vertical="top" wrapText="1"/>
      <protection/>
    </xf>
    <xf numFmtId="4" fontId="3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  <protection/>
    </xf>
    <xf numFmtId="2" fontId="3" fillId="0" borderId="0" xfId="0" applyNumberFormat="1" applyFont="1" applyAlignment="1">
      <alignment/>
    </xf>
    <xf numFmtId="4" fontId="3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/>
      <protection/>
    </xf>
    <xf numFmtId="2" fontId="0" fillId="0" borderId="0" xfId="0" applyNumberFormat="1" applyFont="1" applyBorder="1" applyAlignment="1" applyProtection="1">
      <alignment horizontal="right" vertical="top"/>
      <protection/>
    </xf>
    <xf numFmtId="4" fontId="0" fillId="0" borderId="0" xfId="0" applyNumberFormat="1" applyFont="1" applyBorder="1" applyAlignment="1" applyProtection="1">
      <alignment horizontal="left" vertical="top"/>
      <protection/>
    </xf>
    <xf numFmtId="4" fontId="0" fillId="0" borderId="0" xfId="0" applyNumberFormat="1" applyFont="1" applyBorder="1" applyAlignment="1" applyProtection="1">
      <alignment horizontal="left"/>
      <protection/>
    </xf>
    <xf numFmtId="2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1" fillId="33" borderId="0" xfId="0" applyFont="1" applyFill="1" applyAlignment="1" applyProtection="1">
      <alignment horizontal="left" wrapText="1"/>
      <protection/>
    </xf>
    <xf numFmtId="0" fontId="14" fillId="33" borderId="22" xfId="0" applyFont="1" applyFill="1" applyBorder="1" applyAlignment="1" applyProtection="1">
      <alignment horizontal="left" vertical="center"/>
      <protection/>
    </xf>
    <xf numFmtId="0" fontId="2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>
      <alignment/>
    </xf>
    <xf numFmtId="0" fontId="1" fillId="33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14" fillId="33" borderId="22" xfId="0" applyFont="1" applyFill="1" applyBorder="1" applyAlignment="1" applyProtection="1">
      <alignment horizontal="left" vertical="center" wrapText="1"/>
      <protection/>
    </xf>
    <xf numFmtId="2" fontId="16" fillId="0" borderId="0" xfId="0" applyNumberFormat="1" applyFont="1" applyFill="1" applyBorder="1" applyAlignment="1" applyProtection="1">
      <alignment horizontal="center"/>
      <protection/>
    </xf>
    <xf numFmtId="17" fontId="1" fillId="33" borderId="0" xfId="0" applyNumberFormat="1" applyFont="1" applyFill="1" applyAlignment="1" applyProtection="1">
      <alignment horizontal="left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2"/>
  <sheetViews>
    <sheetView tabSelected="1" zoomScalePageLayoutView="0" workbookViewId="0" topLeftCell="A77">
      <selection activeCell="A77" sqref="A77"/>
    </sheetView>
  </sheetViews>
  <sheetFormatPr defaultColWidth="9.140625" defaultRowHeight="11.25" customHeight="1"/>
  <cols>
    <col min="1" max="1" width="4.8515625" style="33" customWidth="1"/>
    <col min="2" max="2" width="12.7109375" style="33" customWidth="1"/>
    <col min="3" max="3" width="38.00390625" style="109" customWidth="1"/>
    <col min="4" max="4" width="5.421875" style="33" customWidth="1"/>
    <col min="5" max="5" width="9.00390625" style="117" customWidth="1"/>
    <col min="6" max="6" width="10.00390625" style="33" customWidth="1"/>
    <col min="7" max="7" width="13.00390625" style="118" customWidth="1"/>
    <col min="8" max="8" width="7.7109375" style="108" customWidth="1"/>
    <col min="9" max="11" width="7.7109375" style="33" customWidth="1"/>
    <col min="12" max="12" width="13.7109375" style="109" customWidth="1"/>
    <col min="13" max="13" width="9.00390625" style="33" customWidth="1"/>
    <col min="14" max="16384" width="9.140625" style="33" customWidth="1"/>
  </cols>
  <sheetData>
    <row r="1" spans="1:12" ht="16.5" customHeight="1">
      <c r="A1" s="28" t="s">
        <v>351</v>
      </c>
      <c r="B1" s="29"/>
      <c r="C1" s="135"/>
      <c r="D1" s="29"/>
      <c r="E1" s="30"/>
      <c r="F1" s="29"/>
      <c r="G1" s="29"/>
      <c r="H1" s="31"/>
      <c r="I1" s="29"/>
      <c r="J1" s="29"/>
      <c r="K1" s="29"/>
      <c r="L1" s="32"/>
    </row>
    <row r="2" spans="1:12" ht="16.5" customHeight="1">
      <c r="A2" s="28"/>
      <c r="B2" s="29"/>
      <c r="C2" s="135"/>
      <c r="D2" s="29"/>
      <c r="E2" s="30"/>
      <c r="F2" s="29"/>
      <c r="G2" s="29"/>
      <c r="H2" s="31"/>
      <c r="I2" s="29"/>
      <c r="J2" s="29"/>
      <c r="K2" s="29"/>
      <c r="L2" s="32"/>
    </row>
    <row r="3" spans="1:12" ht="15" customHeight="1">
      <c r="A3" s="34" t="s">
        <v>334</v>
      </c>
      <c r="B3" s="35"/>
      <c r="C3" s="136"/>
      <c r="D3" s="35"/>
      <c r="E3" s="36"/>
      <c r="F3" s="35"/>
      <c r="G3" s="35"/>
      <c r="H3" s="37"/>
      <c r="I3" s="35"/>
      <c r="J3" s="38"/>
      <c r="K3" s="38"/>
      <c r="L3" s="32"/>
    </row>
    <row r="4" spans="1:12" ht="15" customHeight="1">
      <c r="A4" s="34" t="s">
        <v>0</v>
      </c>
      <c r="B4" s="35"/>
      <c r="C4" s="136"/>
      <c r="D4" s="35"/>
      <c r="E4" s="36"/>
      <c r="F4" s="35"/>
      <c r="G4" s="35"/>
      <c r="H4" s="37"/>
      <c r="I4" s="35"/>
      <c r="J4" s="38"/>
      <c r="K4" s="38"/>
      <c r="L4" s="32"/>
    </row>
    <row r="5" spans="1:12" ht="15" customHeight="1">
      <c r="A5" s="34" t="s">
        <v>335</v>
      </c>
      <c r="B5" s="35"/>
      <c r="C5" s="136"/>
      <c r="D5" s="35"/>
      <c r="E5" s="36"/>
      <c r="F5" s="35"/>
      <c r="G5" s="35"/>
      <c r="H5" s="37"/>
      <c r="I5" s="35"/>
      <c r="J5" s="38"/>
      <c r="K5" s="38"/>
      <c r="L5" s="32"/>
    </row>
    <row r="6" spans="1:12" ht="15" customHeight="1">
      <c r="A6" s="34"/>
      <c r="B6" s="35"/>
      <c r="C6" s="136"/>
      <c r="D6" s="35"/>
      <c r="E6" s="36"/>
      <c r="F6" s="35"/>
      <c r="G6" s="35"/>
      <c r="H6" s="37"/>
      <c r="I6" s="35"/>
      <c r="J6" s="38"/>
      <c r="K6" s="38"/>
      <c r="L6" s="32"/>
    </row>
    <row r="7" spans="1:12" s="41" customFormat="1" ht="15" customHeight="1">
      <c r="A7" s="39" t="s">
        <v>47</v>
      </c>
      <c r="B7" s="39"/>
      <c r="C7" s="137"/>
      <c r="D7" s="39"/>
      <c r="E7" s="40"/>
      <c r="F7" s="39"/>
      <c r="G7" s="39"/>
      <c r="H7" s="181" t="s">
        <v>45</v>
      </c>
      <c r="I7" s="181"/>
      <c r="J7" s="181"/>
      <c r="K7" s="185" t="s">
        <v>336</v>
      </c>
      <c r="L7" s="176"/>
    </row>
    <row r="8" spans="1:12" s="41" customFormat="1" ht="15" customHeight="1">
      <c r="A8" s="39" t="s">
        <v>48</v>
      </c>
      <c r="B8" s="39"/>
      <c r="C8" s="137"/>
      <c r="D8" s="39"/>
      <c r="E8" s="40"/>
      <c r="F8" s="39"/>
      <c r="G8" s="39"/>
      <c r="H8" s="181"/>
      <c r="I8" s="181"/>
      <c r="J8" s="181"/>
      <c r="K8" s="176"/>
      <c r="L8" s="176"/>
    </row>
    <row r="9" spans="1:12" s="41" customFormat="1" ht="15" customHeight="1">
      <c r="A9" s="39" t="s">
        <v>49</v>
      </c>
      <c r="B9" s="39"/>
      <c r="C9" s="137"/>
      <c r="D9" s="39"/>
      <c r="E9" s="40"/>
      <c r="F9" s="39"/>
      <c r="G9" s="39"/>
      <c r="H9" s="181" t="s">
        <v>46</v>
      </c>
      <c r="I9" s="182"/>
      <c r="J9" s="182"/>
      <c r="K9" s="176" t="s">
        <v>185</v>
      </c>
      <c r="L9" s="176"/>
    </row>
    <row r="10" spans="1:12" s="41" customFormat="1" ht="15" customHeight="1">
      <c r="A10" s="39" t="s">
        <v>50</v>
      </c>
      <c r="B10" s="39"/>
      <c r="C10" s="137"/>
      <c r="D10" s="39"/>
      <c r="E10" s="40"/>
      <c r="F10" s="39"/>
      <c r="G10" s="39"/>
      <c r="H10" s="181"/>
      <c r="I10" s="182"/>
      <c r="J10" s="182"/>
      <c r="K10" s="176"/>
      <c r="L10" s="176"/>
    </row>
    <row r="11" spans="1:12" ht="15" customHeight="1">
      <c r="A11" s="34"/>
      <c r="B11" s="35"/>
      <c r="C11" s="136"/>
      <c r="D11" s="35"/>
      <c r="E11" s="36"/>
      <c r="F11" s="35"/>
      <c r="G11" s="35"/>
      <c r="H11" s="37"/>
      <c r="I11" s="35"/>
      <c r="J11" s="38"/>
      <c r="K11" s="38"/>
      <c r="L11" s="32"/>
    </row>
    <row r="12" spans="1:12" ht="15" customHeight="1">
      <c r="A12" s="35" t="s">
        <v>15</v>
      </c>
      <c r="B12" s="35"/>
      <c r="C12" s="136"/>
      <c r="D12" s="35"/>
      <c r="E12" s="36"/>
      <c r="F12" s="35"/>
      <c r="G12" s="35"/>
      <c r="H12" s="181"/>
      <c r="I12" s="182"/>
      <c r="J12" s="182"/>
      <c r="K12" s="176"/>
      <c r="L12" s="176"/>
    </row>
    <row r="13" spans="1:12" ht="15" customHeight="1">
      <c r="A13" s="35"/>
      <c r="B13" s="35"/>
      <c r="C13" s="136"/>
      <c r="D13" s="35"/>
      <c r="E13" s="36"/>
      <c r="F13" s="35"/>
      <c r="G13" s="35"/>
      <c r="H13" s="181"/>
      <c r="I13" s="182"/>
      <c r="J13" s="182"/>
      <c r="K13" s="176"/>
      <c r="L13" s="176"/>
    </row>
    <row r="14" spans="1:12" ht="15" customHeight="1">
      <c r="A14" s="177"/>
      <c r="B14" s="177"/>
      <c r="C14" s="183" t="s">
        <v>55</v>
      </c>
      <c r="D14" s="179"/>
      <c r="E14" s="179"/>
      <c r="F14" s="179"/>
      <c r="G14" s="177" t="s">
        <v>54</v>
      </c>
      <c r="H14" s="179"/>
      <c r="I14" s="177" t="s">
        <v>56</v>
      </c>
      <c r="J14" s="180"/>
      <c r="K14" s="180"/>
      <c r="L14" s="32"/>
    </row>
    <row r="15" spans="1:12" ht="15" customHeight="1">
      <c r="A15" s="177" t="s">
        <v>51</v>
      </c>
      <c r="B15" s="177"/>
      <c r="C15" s="177" t="s">
        <v>338</v>
      </c>
      <c r="D15" s="179"/>
      <c r="E15" s="179"/>
      <c r="F15" s="179"/>
      <c r="G15" s="177"/>
      <c r="H15" s="179"/>
      <c r="I15" s="177"/>
      <c r="J15" s="180"/>
      <c r="K15" s="180"/>
      <c r="L15" s="32"/>
    </row>
    <row r="16" spans="1:12" ht="15" customHeight="1">
      <c r="A16" s="177" t="s">
        <v>52</v>
      </c>
      <c r="B16" s="177"/>
      <c r="C16" s="177" t="s">
        <v>186</v>
      </c>
      <c r="D16" s="178"/>
      <c r="E16" s="178"/>
      <c r="F16" s="178"/>
      <c r="G16" s="177"/>
      <c r="H16" s="179"/>
      <c r="I16" s="177"/>
      <c r="J16" s="180"/>
      <c r="K16" s="180"/>
      <c r="L16" s="32"/>
    </row>
    <row r="17" spans="1:12" ht="15" customHeight="1">
      <c r="A17" s="177" t="s">
        <v>53</v>
      </c>
      <c r="B17" s="177"/>
      <c r="C17" s="177"/>
      <c r="D17" s="178"/>
      <c r="E17" s="178"/>
      <c r="F17" s="178"/>
      <c r="G17" s="177"/>
      <c r="H17" s="179"/>
      <c r="I17" s="177"/>
      <c r="J17" s="180"/>
      <c r="K17" s="180"/>
      <c r="L17" s="32"/>
    </row>
    <row r="18" spans="1:12" ht="13.5" customHeight="1">
      <c r="A18" s="35"/>
      <c r="B18" s="35"/>
      <c r="C18" s="136"/>
      <c r="D18" s="35"/>
      <c r="E18" s="36"/>
      <c r="F18" s="35"/>
      <c r="G18" s="38"/>
      <c r="H18" s="35"/>
      <c r="I18" s="38"/>
      <c r="J18" s="38"/>
      <c r="K18" s="32"/>
      <c r="L18" s="32"/>
    </row>
    <row r="19" spans="1:12" ht="13.5" customHeight="1">
      <c r="A19" s="35" t="s">
        <v>337</v>
      </c>
      <c r="B19" s="35"/>
      <c r="C19" s="136"/>
      <c r="D19" s="35"/>
      <c r="E19" s="36"/>
      <c r="F19" s="35"/>
      <c r="G19" s="38"/>
      <c r="H19" s="37"/>
      <c r="I19" s="35"/>
      <c r="J19" s="38"/>
      <c r="K19" s="38"/>
      <c r="L19" s="32"/>
    </row>
    <row r="20" spans="1:12" ht="15.75" customHeight="1">
      <c r="A20" s="38"/>
      <c r="B20" s="38"/>
      <c r="C20" s="136"/>
      <c r="D20" s="38"/>
      <c r="E20" s="42"/>
      <c r="F20" s="43"/>
      <c r="G20" s="38"/>
      <c r="H20" s="44"/>
      <c r="I20" s="38"/>
      <c r="J20" s="38"/>
      <c r="K20" s="38"/>
      <c r="L20" s="32"/>
    </row>
    <row r="21" spans="1:12" s="52" customFormat="1" ht="34.5" customHeight="1">
      <c r="A21" s="45" t="s">
        <v>16</v>
      </c>
      <c r="B21" s="46" t="s">
        <v>17</v>
      </c>
      <c r="C21" s="138" t="s">
        <v>18</v>
      </c>
      <c r="D21" s="46" t="s">
        <v>19</v>
      </c>
      <c r="E21" s="47"/>
      <c r="F21" s="48" t="s">
        <v>12</v>
      </c>
      <c r="G21" s="49" t="s">
        <v>23</v>
      </c>
      <c r="H21" s="50" t="s">
        <v>26</v>
      </c>
      <c r="I21" s="46" t="s">
        <v>27</v>
      </c>
      <c r="J21" s="46" t="s">
        <v>28</v>
      </c>
      <c r="K21" s="46" t="s">
        <v>29</v>
      </c>
      <c r="L21" s="51" t="s">
        <v>2</v>
      </c>
    </row>
    <row r="22" spans="1:12" s="52" customFormat="1" ht="12.75" customHeight="1">
      <c r="A22" s="53" t="s">
        <v>31</v>
      </c>
      <c r="B22" s="54" t="s">
        <v>32</v>
      </c>
      <c r="C22" s="139" t="s">
        <v>33</v>
      </c>
      <c r="D22" s="54" t="s">
        <v>34</v>
      </c>
      <c r="E22" s="55" t="s">
        <v>37</v>
      </c>
      <c r="F22" s="54" t="s">
        <v>38</v>
      </c>
      <c r="G22" s="56" t="s">
        <v>39</v>
      </c>
      <c r="H22" s="57" t="s">
        <v>40</v>
      </c>
      <c r="I22" s="54" t="s">
        <v>41</v>
      </c>
      <c r="J22" s="54" t="s">
        <v>42</v>
      </c>
      <c r="K22" s="54" t="s">
        <v>43</v>
      </c>
      <c r="L22" s="58" t="s">
        <v>1</v>
      </c>
    </row>
    <row r="23" spans="1:12" s="64" customFormat="1" ht="17.25" customHeight="1">
      <c r="A23" s="59"/>
      <c r="B23" s="59"/>
      <c r="C23" s="140"/>
      <c r="D23" s="59"/>
      <c r="E23" s="60"/>
      <c r="F23" s="61"/>
      <c r="G23" s="59"/>
      <c r="H23" s="62"/>
      <c r="I23" s="59"/>
      <c r="J23" s="59"/>
      <c r="K23" s="59"/>
      <c r="L23" s="63"/>
    </row>
    <row r="24" spans="1:12" s="64" customFormat="1" ht="18.75" customHeight="1">
      <c r="A24" s="59"/>
      <c r="B24" s="59"/>
      <c r="C24" s="140"/>
      <c r="D24" s="59"/>
      <c r="E24" s="60"/>
      <c r="F24" s="61"/>
      <c r="G24" s="59"/>
      <c r="H24" s="62"/>
      <c r="I24" s="59"/>
      <c r="J24" s="59"/>
      <c r="K24" s="59"/>
      <c r="L24" s="63"/>
    </row>
    <row r="25" spans="1:12" s="64" customFormat="1" ht="19.5" customHeight="1">
      <c r="A25" s="119"/>
      <c r="B25" s="119"/>
      <c r="C25" s="141" t="s">
        <v>169</v>
      </c>
      <c r="D25" s="120"/>
      <c r="E25" s="184"/>
      <c r="F25" s="184"/>
      <c r="G25" s="184"/>
      <c r="H25" s="7"/>
      <c r="I25" s="6"/>
      <c r="J25" s="65"/>
      <c r="K25" s="65"/>
      <c r="L25" s="63"/>
    </row>
    <row r="26" spans="1:12" s="64" customFormat="1" ht="11.25" customHeight="1">
      <c r="A26" s="119"/>
      <c r="B26" s="119"/>
      <c r="C26" s="142"/>
      <c r="D26" s="120"/>
      <c r="E26" s="121"/>
      <c r="F26" s="122"/>
      <c r="G26" s="123"/>
      <c r="H26" s="7"/>
      <c r="I26" s="6"/>
      <c r="J26" s="65"/>
      <c r="K26" s="65"/>
      <c r="L26" s="63"/>
    </row>
    <row r="27" spans="1:12" s="64" customFormat="1" ht="12" customHeight="1">
      <c r="A27" s="8" t="s">
        <v>170</v>
      </c>
      <c r="B27" s="4"/>
      <c r="C27" s="143" t="s">
        <v>171</v>
      </c>
      <c r="D27" s="9" t="s">
        <v>35</v>
      </c>
      <c r="E27" s="124"/>
      <c r="F27" s="124"/>
      <c r="G27" s="125">
        <f>G44+G55</f>
        <v>0</v>
      </c>
      <c r="H27" s="7"/>
      <c r="I27" s="6"/>
      <c r="J27" s="65"/>
      <c r="K27" s="65"/>
      <c r="L27" s="63"/>
    </row>
    <row r="28" spans="1:12" s="64" customFormat="1" ht="12" customHeight="1">
      <c r="A28" s="8"/>
      <c r="B28" s="4"/>
      <c r="C28" s="143"/>
      <c r="D28" s="9"/>
      <c r="E28" s="124"/>
      <c r="F28" s="124"/>
      <c r="G28" s="125"/>
      <c r="H28" s="7"/>
      <c r="I28" s="6"/>
      <c r="J28" s="65"/>
      <c r="K28" s="65"/>
      <c r="L28" s="63"/>
    </row>
    <row r="29" spans="1:12" s="64" customFormat="1" ht="15.75" customHeight="1">
      <c r="A29" s="4" t="s">
        <v>57</v>
      </c>
      <c r="B29" s="4"/>
      <c r="C29" s="144" t="s">
        <v>10</v>
      </c>
      <c r="D29" s="5" t="s">
        <v>36</v>
      </c>
      <c r="E29" s="126">
        <v>15</v>
      </c>
      <c r="F29" s="126"/>
      <c r="G29" s="127">
        <f>E29*F29*0.01</f>
        <v>0</v>
      </c>
      <c r="H29" s="11"/>
      <c r="I29" s="10"/>
      <c r="J29" s="65"/>
      <c r="K29" s="65"/>
      <c r="L29" s="63"/>
    </row>
    <row r="30" spans="1:12" s="64" customFormat="1" ht="15.75" customHeight="1">
      <c r="A30" s="4" t="s">
        <v>58</v>
      </c>
      <c r="B30" s="4"/>
      <c r="C30" s="144" t="s">
        <v>11</v>
      </c>
      <c r="D30" s="5" t="s">
        <v>36</v>
      </c>
      <c r="E30" s="126">
        <v>21</v>
      </c>
      <c r="F30" s="127">
        <f>G27</f>
        <v>0</v>
      </c>
      <c r="G30" s="127">
        <f>E30*F30*0.01</f>
        <v>0</v>
      </c>
      <c r="H30" s="7"/>
      <c r="I30" s="6"/>
      <c r="J30" s="65"/>
      <c r="K30" s="65"/>
      <c r="L30" s="63"/>
    </row>
    <row r="31" spans="1:12" s="64" customFormat="1" ht="12" customHeight="1">
      <c r="A31" s="4"/>
      <c r="B31" s="4"/>
      <c r="C31" s="144"/>
      <c r="D31" s="5"/>
      <c r="E31" s="126"/>
      <c r="F31" s="126"/>
      <c r="G31" s="127"/>
      <c r="H31" s="2"/>
      <c r="I31" s="1"/>
      <c r="J31" s="59"/>
      <c r="K31" s="59"/>
      <c r="L31" s="63"/>
    </row>
    <row r="32" spans="1:12" s="71" customFormat="1" ht="12" customHeight="1">
      <c r="A32" s="8" t="s">
        <v>9</v>
      </c>
      <c r="B32" s="4"/>
      <c r="C32" s="143" t="s">
        <v>172</v>
      </c>
      <c r="D32" s="9" t="s">
        <v>35</v>
      </c>
      <c r="E32" s="124"/>
      <c r="F32" s="124"/>
      <c r="G32" s="125">
        <f>SUM(G27:G31)</f>
        <v>0</v>
      </c>
      <c r="H32" s="69"/>
      <c r="I32" s="68"/>
      <c r="J32" s="68"/>
      <c r="K32" s="68"/>
      <c r="L32" s="70"/>
    </row>
    <row r="33" spans="1:12" s="71" customFormat="1" ht="12" customHeight="1">
      <c r="A33" s="12"/>
      <c r="B33" s="13"/>
      <c r="C33" s="145"/>
      <c r="D33" s="17"/>
      <c r="E33" s="18"/>
      <c r="F33" s="18"/>
      <c r="G33" s="128"/>
      <c r="H33" s="69"/>
      <c r="I33" s="68"/>
      <c r="J33" s="68"/>
      <c r="K33" s="68"/>
      <c r="L33" s="70"/>
    </row>
    <row r="34" spans="1:12" s="71" customFormat="1" ht="12" customHeight="1">
      <c r="A34" s="12"/>
      <c r="B34" s="13"/>
      <c r="C34" s="145"/>
      <c r="D34" s="17"/>
      <c r="E34" s="18"/>
      <c r="F34" s="18"/>
      <c r="G34" s="128"/>
      <c r="H34" s="69"/>
      <c r="I34" s="68"/>
      <c r="J34" s="68"/>
      <c r="K34" s="68"/>
      <c r="L34" s="70"/>
    </row>
    <row r="35" spans="1:12" s="71" customFormat="1" ht="12" customHeight="1">
      <c r="A35" s="12"/>
      <c r="B35" s="13"/>
      <c r="C35" s="145"/>
      <c r="D35" s="17"/>
      <c r="E35" s="18"/>
      <c r="F35" s="18"/>
      <c r="G35" s="128"/>
      <c r="H35" s="69"/>
      <c r="I35" s="68"/>
      <c r="J35" s="68"/>
      <c r="K35" s="68"/>
      <c r="L35" s="70"/>
    </row>
    <row r="36" spans="1:12" s="71" customFormat="1" ht="12" customHeight="1">
      <c r="A36" s="12"/>
      <c r="B36" s="13"/>
      <c r="C36" s="145"/>
      <c r="D36" s="17"/>
      <c r="E36" s="18"/>
      <c r="F36" s="18"/>
      <c r="G36" s="128"/>
      <c r="H36" s="69"/>
      <c r="I36" s="68"/>
      <c r="J36" s="68"/>
      <c r="K36" s="68"/>
      <c r="L36" s="70"/>
    </row>
    <row r="37" spans="1:12" s="76" customFormat="1" ht="12" customHeight="1">
      <c r="A37" s="129"/>
      <c r="B37" s="129"/>
      <c r="C37" s="146" t="s">
        <v>8</v>
      </c>
      <c r="D37" s="130"/>
      <c r="E37" s="131"/>
      <c r="F37" s="132"/>
      <c r="G37" s="129"/>
      <c r="H37" s="16"/>
      <c r="I37" s="15"/>
      <c r="J37" s="73"/>
      <c r="K37" s="74"/>
      <c r="L37" s="75"/>
    </row>
    <row r="38" spans="1:12" s="76" customFormat="1" ht="12" customHeight="1">
      <c r="A38" s="129"/>
      <c r="B38" s="129"/>
      <c r="C38" s="146"/>
      <c r="D38" s="130"/>
      <c r="E38" s="131"/>
      <c r="F38" s="132"/>
      <c r="G38" s="129"/>
      <c r="H38" s="16"/>
      <c r="I38" s="15"/>
      <c r="J38" s="77"/>
      <c r="K38" s="78"/>
      <c r="L38" s="75"/>
    </row>
    <row r="39" spans="1:12" s="82" customFormat="1" ht="12" customHeight="1">
      <c r="A39" s="129"/>
      <c r="B39" s="129"/>
      <c r="C39" s="147"/>
      <c r="D39" s="130"/>
      <c r="E39" s="131"/>
      <c r="F39" s="132"/>
      <c r="G39" s="129"/>
      <c r="H39" s="16"/>
      <c r="I39" s="15"/>
      <c r="J39" s="79"/>
      <c r="K39" s="80"/>
      <c r="L39" s="81"/>
    </row>
    <row r="40" spans="1:12" s="82" customFormat="1" ht="12" customHeight="1">
      <c r="A40" s="12" t="s">
        <v>21</v>
      </c>
      <c r="B40" s="13"/>
      <c r="C40" s="145" t="s">
        <v>4</v>
      </c>
      <c r="D40" s="14" t="s">
        <v>30</v>
      </c>
      <c r="E40" s="15" t="s">
        <v>30</v>
      </c>
      <c r="F40" s="15"/>
      <c r="G40" s="15"/>
      <c r="H40" s="16"/>
      <c r="I40" s="15"/>
      <c r="J40" s="79"/>
      <c r="K40" s="80"/>
      <c r="L40" s="81"/>
    </row>
    <row r="41" spans="1:12" s="82" customFormat="1" ht="12" customHeight="1">
      <c r="A41" s="13"/>
      <c r="B41" s="13"/>
      <c r="C41" s="148"/>
      <c r="D41" s="14" t="s">
        <v>30</v>
      </c>
      <c r="E41" s="15" t="s">
        <v>30</v>
      </c>
      <c r="F41" s="15"/>
      <c r="G41" s="15"/>
      <c r="H41" s="19"/>
      <c r="I41" s="18"/>
      <c r="J41" s="79"/>
      <c r="K41" s="80"/>
      <c r="L41" s="81"/>
    </row>
    <row r="42" spans="1:12" s="82" customFormat="1" ht="12" customHeight="1">
      <c r="A42" s="13">
        <v>1</v>
      </c>
      <c r="B42" s="13"/>
      <c r="C42" s="148" t="s">
        <v>3</v>
      </c>
      <c r="D42" s="14" t="s">
        <v>35</v>
      </c>
      <c r="E42" s="15"/>
      <c r="F42" s="15"/>
      <c r="G42" s="133">
        <f>G64</f>
        <v>0</v>
      </c>
      <c r="H42" s="16"/>
      <c r="I42" s="15"/>
      <c r="J42" s="79"/>
      <c r="K42" s="80"/>
      <c r="L42" s="81"/>
    </row>
    <row r="43" spans="1:12" s="82" customFormat="1" ht="12" customHeight="1">
      <c r="A43" s="13"/>
      <c r="B43" s="13"/>
      <c r="C43" s="148"/>
      <c r="D43" s="14"/>
      <c r="E43" s="15"/>
      <c r="F43" s="15"/>
      <c r="G43" s="133"/>
      <c r="H43" s="16"/>
      <c r="I43" s="15"/>
      <c r="J43" s="79"/>
      <c r="K43" s="80"/>
      <c r="L43" s="81"/>
    </row>
    <row r="44" spans="1:12" s="82" customFormat="1" ht="12" customHeight="1">
      <c r="A44" s="12" t="s">
        <v>21</v>
      </c>
      <c r="B44" s="12"/>
      <c r="C44" s="145" t="s">
        <v>5</v>
      </c>
      <c r="D44" s="17" t="s">
        <v>35</v>
      </c>
      <c r="E44" s="18"/>
      <c r="F44" s="18"/>
      <c r="G44" s="128">
        <f>SUM(G42:G43)</f>
        <v>0</v>
      </c>
      <c r="H44" s="16"/>
      <c r="I44" s="15"/>
      <c r="J44" s="79"/>
      <c r="K44" s="80"/>
      <c r="L44" s="81"/>
    </row>
    <row r="45" spans="1:12" s="82" customFormat="1" ht="12" customHeight="1">
      <c r="A45" s="13"/>
      <c r="B45" s="13"/>
      <c r="C45" s="148"/>
      <c r="D45" s="14"/>
      <c r="E45" s="15"/>
      <c r="F45" s="15"/>
      <c r="G45" s="133"/>
      <c r="H45" s="16"/>
      <c r="I45" s="15"/>
      <c r="J45" s="79"/>
      <c r="K45" s="80"/>
      <c r="L45" s="81"/>
    </row>
    <row r="46" spans="1:12" s="82" customFormat="1" ht="12" customHeight="1">
      <c r="A46" s="13"/>
      <c r="B46" s="13"/>
      <c r="C46" s="148"/>
      <c r="D46" s="14"/>
      <c r="E46" s="15"/>
      <c r="F46" s="15"/>
      <c r="G46" s="133"/>
      <c r="H46" s="16"/>
      <c r="I46" s="15"/>
      <c r="J46" s="79"/>
      <c r="K46" s="80"/>
      <c r="L46" s="81"/>
    </row>
    <row r="47" spans="1:12" s="82" customFormat="1" ht="12" customHeight="1">
      <c r="A47" s="13"/>
      <c r="B47" s="13"/>
      <c r="C47" s="148"/>
      <c r="D47" s="14"/>
      <c r="E47" s="15"/>
      <c r="F47" s="15"/>
      <c r="G47" s="133"/>
      <c r="H47" s="16"/>
      <c r="I47" s="15"/>
      <c r="J47" s="79"/>
      <c r="K47" s="80"/>
      <c r="L47" s="81"/>
    </row>
    <row r="48" spans="1:12" s="82" customFormat="1" ht="12" customHeight="1">
      <c r="A48" s="12" t="s">
        <v>22</v>
      </c>
      <c r="B48" s="13"/>
      <c r="C48" s="145" t="s">
        <v>173</v>
      </c>
      <c r="D48" s="14" t="s">
        <v>30</v>
      </c>
      <c r="E48" s="15" t="s">
        <v>30</v>
      </c>
      <c r="F48" s="15"/>
      <c r="G48" s="133"/>
      <c r="H48" s="16"/>
      <c r="I48" s="15"/>
      <c r="J48" s="79"/>
      <c r="K48" s="80"/>
      <c r="L48" s="81"/>
    </row>
    <row r="49" spans="1:12" s="82" customFormat="1" ht="12" customHeight="1">
      <c r="A49" s="13"/>
      <c r="B49" s="13"/>
      <c r="C49" s="148"/>
      <c r="D49" s="14" t="s">
        <v>30</v>
      </c>
      <c r="E49" s="15" t="s">
        <v>30</v>
      </c>
      <c r="F49" s="15"/>
      <c r="G49" s="133"/>
      <c r="H49" s="16"/>
      <c r="I49" s="15"/>
      <c r="J49" s="79"/>
      <c r="K49" s="80"/>
      <c r="L49" s="81"/>
    </row>
    <row r="50" spans="1:12" s="82" customFormat="1" ht="12" customHeight="1">
      <c r="A50" s="13">
        <v>2</v>
      </c>
      <c r="B50" s="13"/>
      <c r="C50" s="148" t="s">
        <v>7</v>
      </c>
      <c r="D50" s="14" t="s">
        <v>35</v>
      </c>
      <c r="E50" s="15" t="s">
        <v>30</v>
      </c>
      <c r="F50" s="15"/>
      <c r="G50" s="133">
        <v>0</v>
      </c>
      <c r="H50" s="16"/>
      <c r="I50" s="15"/>
      <c r="J50" s="79"/>
      <c r="K50" s="80"/>
      <c r="L50" s="81"/>
    </row>
    <row r="51" spans="1:12" s="82" customFormat="1" ht="12" customHeight="1">
      <c r="A51" s="13">
        <v>3</v>
      </c>
      <c r="B51" s="13"/>
      <c r="C51" s="148" t="s">
        <v>6</v>
      </c>
      <c r="D51" s="14" t="s">
        <v>35</v>
      </c>
      <c r="E51" s="15"/>
      <c r="F51" s="15"/>
      <c r="G51" s="133">
        <v>0</v>
      </c>
      <c r="H51" s="16"/>
      <c r="I51" s="15"/>
      <c r="J51" s="79"/>
      <c r="K51" s="80"/>
      <c r="L51" s="81"/>
    </row>
    <row r="52" spans="1:12" s="82" customFormat="1" ht="12" customHeight="1">
      <c r="A52" s="13">
        <v>4</v>
      </c>
      <c r="B52" s="13"/>
      <c r="C52" s="148" t="s">
        <v>350</v>
      </c>
      <c r="D52" s="14" t="s">
        <v>35</v>
      </c>
      <c r="E52" s="15"/>
      <c r="F52" s="15"/>
      <c r="G52" s="133">
        <v>0</v>
      </c>
      <c r="H52" s="16"/>
      <c r="I52" s="15"/>
      <c r="J52" s="79"/>
      <c r="K52" s="80"/>
      <c r="L52" s="81"/>
    </row>
    <row r="53" spans="1:12" s="82" customFormat="1" ht="12" customHeight="1">
      <c r="A53" s="13">
        <v>5</v>
      </c>
      <c r="B53" s="13"/>
      <c r="C53" s="148" t="s">
        <v>175</v>
      </c>
      <c r="D53" s="14" t="s">
        <v>35</v>
      </c>
      <c r="E53" s="15"/>
      <c r="F53" s="15"/>
      <c r="G53" s="133">
        <f>G237</f>
        <v>0</v>
      </c>
      <c r="H53" s="16"/>
      <c r="I53" s="15"/>
      <c r="J53" s="79"/>
      <c r="K53" s="80"/>
      <c r="L53" s="81"/>
    </row>
    <row r="54" spans="1:12" s="82" customFormat="1" ht="12" customHeight="1">
      <c r="A54" s="13"/>
      <c r="B54" s="13"/>
      <c r="C54" s="148"/>
      <c r="D54" s="14"/>
      <c r="E54" s="15"/>
      <c r="F54" s="15"/>
      <c r="G54" s="133"/>
      <c r="H54" s="16"/>
      <c r="I54" s="15"/>
      <c r="J54" s="79"/>
      <c r="K54" s="80"/>
      <c r="L54" s="81"/>
    </row>
    <row r="55" spans="1:12" s="82" customFormat="1" ht="12" customHeight="1">
      <c r="A55" s="12" t="s">
        <v>22</v>
      </c>
      <c r="B55" s="12"/>
      <c r="C55" s="145" t="s">
        <v>174</v>
      </c>
      <c r="D55" s="17" t="s">
        <v>35</v>
      </c>
      <c r="E55" s="18"/>
      <c r="F55" s="18"/>
      <c r="G55" s="128">
        <f>SUM(G50:G54)</f>
        <v>0</v>
      </c>
      <c r="H55" s="16"/>
      <c r="I55" s="15"/>
      <c r="J55" s="79"/>
      <c r="K55" s="80"/>
      <c r="L55" s="81"/>
    </row>
    <row r="56" spans="1:12" s="82" customFormat="1" ht="12" customHeight="1">
      <c r="A56" s="12"/>
      <c r="B56" s="12"/>
      <c r="C56" s="145"/>
      <c r="D56" s="17"/>
      <c r="E56" s="66"/>
      <c r="F56" s="18"/>
      <c r="G56" s="67"/>
      <c r="H56" s="16"/>
      <c r="I56" s="15"/>
      <c r="J56" s="79"/>
      <c r="K56" s="80"/>
      <c r="L56" s="81"/>
    </row>
    <row r="57" spans="1:12" s="82" customFormat="1" ht="12" customHeight="1">
      <c r="A57" s="12"/>
      <c r="B57" s="12"/>
      <c r="C57" s="145"/>
      <c r="D57" s="17"/>
      <c r="E57" s="66"/>
      <c r="F57" s="18"/>
      <c r="G57" s="67"/>
      <c r="H57" s="16"/>
      <c r="I57" s="15"/>
      <c r="J57" s="79"/>
      <c r="K57" s="80"/>
      <c r="L57" s="81"/>
    </row>
    <row r="58" spans="1:12" s="82" customFormat="1" ht="12" customHeight="1">
      <c r="A58" s="12"/>
      <c r="B58" s="13"/>
      <c r="C58" s="145"/>
      <c r="D58" s="17"/>
      <c r="E58" s="66"/>
      <c r="F58" s="18"/>
      <c r="G58" s="67"/>
      <c r="H58" s="16"/>
      <c r="I58" s="15"/>
      <c r="J58" s="79"/>
      <c r="K58" s="80"/>
      <c r="L58" s="81"/>
    </row>
    <row r="59" spans="1:12" s="82" customFormat="1" ht="12" customHeight="1">
      <c r="A59" s="13"/>
      <c r="B59" s="13"/>
      <c r="C59" s="145" t="s">
        <v>13</v>
      </c>
      <c r="D59" s="14"/>
      <c r="E59" s="72"/>
      <c r="F59" s="15"/>
      <c r="G59" s="25"/>
      <c r="H59" s="16"/>
      <c r="I59" s="15"/>
      <c r="J59" s="79"/>
      <c r="K59" s="80"/>
      <c r="L59" s="81"/>
    </row>
    <row r="60" spans="1:12" s="82" customFormat="1" ht="12" customHeight="1">
      <c r="A60" s="13"/>
      <c r="B60" s="13"/>
      <c r="C60" s="148"/>
      <c r="D60" s="14"/>
      <c r="E60" s="72"/>
      <c r="F60" s="15"/>
      <c r="G60" s="25"/>
      <c r="H60" s="16"/>
      <c r="I60" s="15"/>
      <c r="J60" s="79"/>
      <c r="K60" s="80"/>
      <c r="L60" s="81"/>
    </row>
    <row r="61" spans="1:12" s="82" customFormat="1" ht="12" customHeight="1">
      <c r="A61" s="13">
        <v>731</v>
      </c>
      <c r="B61" s="13"/>
      <c r="C61" s="148" t="str">
        <f>C183</f>
        <v>Ústřední vytápění</v>
      </c>
      <c r="D61" s="14" t="s">
        <v>35</v>
      </c>
      <c r="E61" s="72"/>
      <c r="F61" s="15"/>
      <c r="G61" s="83">
        <f>G183</f>
        <v>0</v>
      </c>
      <c r="H61" s="16"/>
      <c r="I61" s="15"/>
      <c r="J61" s="79"/>
      <c r="K61" s="80"/>
      <c r="L61" s="81"/>
    </row>
    <row r="62" spans="1:12" s="82" customFormat="1" ht="12" customHeight="1">
      <c r="A62" s="13">
        <v>741</v>
      </c>
      <c r="B62" s="13"/>
      <c r="C62" s="148" t="str">
        <f>C225</f>
        <v>Měření a regulace</v>
      </c>
      <c r="D62" s="14" t="s">
        <v>35</v>
      </c>
      <c r="E62" s="72"/>
      <c r="F62" s="15"/>
      <c r="G62" s="83">
        <f>G225</f>
        <v>0</v>
      </c>
      <c r="H62" s="16"/>
      <c r="I62" s="15"/>
      <c r="J62" s="79"/>
      <c r="K62" s="80"/>
      <c r="L62" s="81"/>
    </row>
    <row r="63" spans="1:12" s="82" customFormat="1" ht="12" customHeight="1">
      <c r="A63" s="13"/>
      <c r="B63" s="13"/>
      <c r="C63" s="148"/>
      <c r="D63" s="14"/>
      <c r="E63" s="72"/>
      <c r="F63" s="15"/>
      <c r="G63" s="25"/>
      <c r="H63" s="16"/>
      <c r="I63" s="15"/>
      <c r="J63" s="79"/>
      <c r="K63" s="80"/>
      <c r="L63" s="81"/>
    </row>
    <row r="64" spans="1:12" s="82" customFormat="1" ht="12" customHeight="1">
      <c r="A64" s="12"/>
      <c r="B64" s="12"/>
      <c r="C64" s="145" t="s">
        <v>14</v>
      </c>
      <c r="D64" s="17" t="s">
        <v>35</v>
      </c>
      <c r="E64" s="66"/>
      <c r="F64" s="18"/>
      <c r="G64" s="67">
        <f>SUM(G61:G63)</f>
        <v>0</v>
      </c>
      <c r="H64" s="19"/>
      <c r="I64" s="18"/>
      <c r="J64" s="79"/>
      <c r="K64" s="80"/>
      <c r="L64" s="81"/>
    </row>
    <row r="65" spans="1:12" s="82" customFormat="1" ht="12" customHeight="1">
      <c r="A65" s="12"/>
      <c r="B65" s="12"/>
      <c r="C65" s="145"/>
      <c r="D65" s="17"/>
      <c r="E65" s="66"/>
      <c r="F65" s="18"/>
      <c r="G65" s="67"/>
      <c r="H65" s="19"/>
      <c r="I65" s="18"/>
      <c r="J65" s="79"/>
      <c r="K65" s="80"/>
      <c r="L65" s="81"/>
    </row>
    <row r="66" spans="1:12" s="82" customFormat="1" ht="12" customHeight="1">
      <c r="A66" s="12"/>
      <c r="B66" s="12"/>
      <c r="C66" s="145"/>
      <c r="D66" s="17"/>
      <c r="E66" s="66"/>
      <c r="F66" s="18"/>
      <c r="G66" s="67"/>
      <c r="H66" s="19"/>
      <c r="I66" s="18"/>
      <c r="J66" s="79"/>
      <c r="K66" s="80"/>
      <c r="L66" s="81"/>
    </row>
    <row r="67" spans="1:12" s="82" customFormat="1" ht="12" customHeight="1">
      <c r="A67" s="12"/>
      <c r="B67" s="12"/>
      <c r="C67" s="145"/>
      <c r="D67" s="17"/>
      <c r="E67" s="66"/>
      <c r="F67" s="18"/>
      <c r="G67" s="67"/>
      <c r="H67" s="19"/>
      <c r="I67" s="18"/>
      <c r="J67" s="79"/>
      <c r="K67" s="80"/>
      <c r="L67" s="81"/>
    </row>
    <row r="68" spans="1:12" s="82" customFormat="1" ht="12" customHeight="1">
      <c r="A68" s="12"/>
      <c r="B68" s="12"/>
      <c r="C68" s="145"/>
      <c r="D68" s="17"/>
      <c r="E68" s="66"/>
      <c r="F68" s="18"/>
      <c r="G68" s="67"/>
      <c r="H68" s="19"/>
      <c r="I68" s="18"/>
      <c r="J68" s="79"/>
      <c r="K68" s="80"/>
      <c r="L68" s="81"/>
    </row>
    <row r="69" spans="1:12" s="82" customFormat="1" ht="12" customHeight="1">
      <c r="A69" s="12"/>
      <c r="B69" s="12"/>
      <c r="C69" s="145"/>
      <c r="D69" s="17"/>
      <c r="E69" s="66"/>
      <c r="F69" s="18"/>
      <c r="G69" s="67"/>
      <c r="H69" s="19"/>
      <c r="I69" s="18"/>
      <c r="J69" s="79"/>
      <c r="K69" s="80"/>
      <c r="L69" s="81"/>
    </row>
    <row r="70" spans="1:12" s="82" customFormat="1" ht="12" customHeight="1">
      <c r="A70" s="12"/>
      <c r="B70" s="12"/>
      <c r="C70" s="145"/>
      <c r="D70" s="17"/>
      <c r="E70" s="66"/>
      <c r="F70" s="18"/>
      <c r="G70" s="67"/>
      <c r="H70" s="19"/>
      <c r="I70" s="18"/>
      <c r="J70" s="79"/>
      <c r="K70" s="80"/>
      <c r="L70" s="81"/>
    </row>
    <row r="71" spans="1:12" s="82" customFormat="1" ht="12" customHeight="1">
      <c r="A71" s="12"/>
      <c r="B71" s="12"/>
      <c r="C71" s="145"/>
      <c r="D71" s="17"/>
      <c r="E71" s="66"/>
      <c r="F71" s="18"/>
      <c r="G71" s="67"/>
      <c r="H71" s="19"/>
      <c r="I71" s="18"/>
      <c r="J71" s="79"/>
      <c r="K71" s="80"/>
      <c r="L71" s="81"/>
    </row>
    <row r="72" spans="1:12" s="82" customFormat="1" ht="12" customHeight="1">
      <c r="A72" s="12"/>
      <c r="B72" s="12"/>
      <c r="C72" s="145"/>
      <c r="D72" s="17"/>
      <c r="E72" s="66"/>
      <c r="F72" s="18"/>
      <c r="G72" s="67"/>
      <c r="H72" s="19"/>
      <c r="I72" s="18"/>
      <c r="J72" s="79"/>
      <c r="K72" s="80"/>
      <c r="L72" s="81"/>
    </row>
    <row r="73" spans="1:12" s="82" customFormat="1" ht="12" customHeight="1">
      <c r="A73" s="12"/>
      <c r="B73" s="12"/>
      <c r="C73" s="145"/>
      <c r="D73" s="17"/>
      <c r="E73" s="66"/>
      <c r="F73" s="18"/>
      <c r="G73" s="67"/>
      <c r="H73" s="19"/>
      <c r="I73" s="18"/>
      <c r="J73" s="79"/>
      <c r="K73" s="80"/>
      <c r="L73" s="81"/>
    </row>
    <row r="74" spans="1:12" s="82" customFormat="1" ht="12" customHeight="1">
      <c r="A74" s="12"/>
      <c r="B74" s="12"/>
      <c r="C74" s="145"/>
      <c r="D74" s="17"/>
      <c r="E74" s="66"/>
      <c r="F74" s="18"/>
      <c r="G74" s="67"/>
      <c r="H74" s="19"/>
      <c r="I74" s="18"/>
      <c r="J74" s="79"/>
      <c r="K74" s="80"/>
      <c r="L74" s="81"/>
    </row>
    <row r="75" spans="1:12" s="82" customFormat="1" ht="13.5" customHeight="1">
      <c r="A75" s="12"/>
      <c r="B75" s="12"/>
      <c r="C75" s="145"/>
      <c r="D75" s="17"/>
      <c r="E75" s="66"/>
      <c r="F75" s="18"/>
      <c r="G75" s="67"/>
      <c r="H75" s="19"/>
      <c r="I75" s="18"/>
      <c r="J75" s="79"/>
      <c r="K75" s="80"/>
      <c r="L75" s="81"/>
    </row>
    <row r="76" spans="1:12" s="82" customFormat="1" ht="12" customHeight="1">
      <c r="A76" s="12"/>
      <c r="B76" s="12"/>
      <c r="C76" s="145"/>
      <c r="D76" s="17"/>
      <c r="E76" s="66"/>
      <c r="F76" s="18"/>
      <c r="G76" s="84"/>
      <c r="H76" s="19"/>
      <c r="I76" s="18"/>
      <c r="J76" s="79"/>
      <c r="K76" s="80"/>
      <c r="L76" s="81"/>
    </row>
    <row r="77" spans="1:12" s="82" customFormat="1" ht="12" customHeight="1">
      <c r="A77" s="12"/>
      <c r="B77" s="12"/>
      <c r="C77" s="145"/>
      <c r="D77" s="17"/>
      <c r="E77" s="66"/>
      <c r="F77" s="18"/>
      <c r="G77" s="84"/>
      <c r="H77" s="19"/>
      <c r="I77" s="18"/>
      <c r="J77" s="79"/>
      <c r="K77" s="80"/>
      <c r="L77" s="81"/>
    </row>
    <row r="78" spans="1:12" s="82" customFormat="1" ht="41.25" customHeight="1">
      <c r="A78" s="85" t="s">
        <v>16</v>
      </c>
      <c r="B78" s="86" t="s">
        <v>17</v>
      </c>
      <c r="C78" s="86" t="s">
        <v>18</v>
      </c>
      <c r="D78" s="86" t="s">
        <v>19</v>
      </c>
      <c r="E78" s="87" t="s">
        <v>20</v>
      </c>
      <c r="F78" s="3" t="s">
        <v>24</v>
      </c>
      <c r="G78" s="88" t="s">
        <v>25</v>
      </c>
      <c r="H78" s="89" t="s">
        <v>26</v>
      </c>
      <c r="I78" s="86" t="s">
        <v>27</v>
      </c>
      <c r="J78" s="86" t="s">
        <v>28</v>
      </c>
      <c r="K78" s="86" t="s">
        <v>29</v>
      </c>
      <c r="L78" s="90" t="s">
        <v>2</v>
      </c>
    </row>
    <row r="79" spans="1:12" s="82" customFormat="1" ht="14.25" customHeight="1">
      <c r="A79" s="91" t="s">
        <v>31</v>
      </c>
      <c r="B79" s="92" t="s">
        <v>32</v>
      </c>
      <c r="C79" s="149" t="s">
        <v>33</v>
      </c>
      <c r="D79" s="92" t="s">
        <v>34</v>
      </c>
      <c r="E79" s="93" t="s">
        <v>37</v>
      </c>
      <c r="F79" s="92" t="s">
        <v>38</v>
      </c>
      <c r="G79" s="94" t="s">
        <v>39</v>
      </c>
      <c r="H79" s="95" t="s">
        <v>40</v>
      </c>
      <c r="I79" s="92" t="s">
        <v>41</v>
      </c>
      <c r="J79" s="92" t="s">
        <v>42</v>
      </c>
      <c r="K79" s="92" t="s">
        <v>43</v>
      </c>
      <c r="L79" s="96" t="s">
        <v>1</v>
      </c>
    </row>
    <row r="80" spans="1:12" s="82" customFormat="1" ht="14.25" customHeight="1">
      <c r="A80" s="20"/>
      <c r="B80" s="20"/>
      <c r="C80" s="150"/>
      <c r="D80" s="21"/>
      <c r="E80" s="97"/>
      <c r="F80" s="21"/>
      <c r="G80" s="21"/>
      <c r="H80" s="22"/>
      <c r="I80" s="21"/>
      <c r="J80" s="98"/>
      <c r="K80" s="99"/>
      <c r="L80" s="100"/>
    </row>
    <row r="81" spans="1:12" s="52" customFormat="1" ht="14.25" customHeight="1">
      <c r="A81" s="13"/>
      <c r="B81" s="13"/>
      <c r="C81" s="148"/>
      <c r="D81" s="14"/>
      <c r="E81" s="72"/>
      <c r="F81" s="23"/>
      <c r="G81" s="23"/>
      <c r="H81" s="24"/>
      <c r="I81" s="24"/>
      <c r="J81" s="101"/>
      <c r="K81" s="101"/>
      <c r="L81" s="102"/>
    </row>
    <row r="82" spans="1:12" s="52" customFormat="1" ht="14.25" customHeight="1">
      <c r="A82" s="103">
        <v>731</v>
      </c>
      <c r="B82" s="103"/>
      <c r="C82" s="150" t="s">
        <v>59</v>
      </c>
      <c r="D82" s="21"/>
      <c r="E82" s="97"/>
      <c r="F82" s="26"/>
      <c r="G82" s="26"/>
      <c r="H82" s="24"/>
      <c r="I82" s="24"/>
      <c r="J82" s="101"/>
      <c r="K82" s="101"/>
      <c r="L82" s="102"/>
    </row>
    <row r="83" spans="1:12" s="52" customFormat="1" ht="14.25" customHeight="1">
      <c r="A83" s="103"/>
      <c r="B83" s="103"/>
      <c r="C83" s="150"/>
      <c r="D83" s="21"/>
      <c r="E83" s="97"/>
      <c r="F83" s="26"/>
      <c r="G83" s="26"/>
      <c r="H83" s="24"/>
      <c r="I83" s="24"/>
      <c r="J83" s="101"/>
      <c r="K83" s="101"/>
      <c r="L83" s="102"/>
    </row>
    <row r="84" spans="1:12" s="107" customFormat="1" ht="280.5" customHeight="1">
      <c r="A84" s="103">
        <v>1</v>
      </c>
      <c r="B84" s="103" t="s">
        <v>60</v>
      </c>
      <c r="C84" s="151" t="s">
        <v>353</v>
      </c>
      <c r="D84" s="163" t="s">
        <v>187</v>
      </c>
      <c r="E84" s="164">
        <v>2</v>
      </c>
      <c r="F84" s="165"/>
      <c r="G84" s="162">
        <f aca="true" t="shared" si="0" ref="G84:G109">SUM(E84*F84)</f>
        <v>0</v>
      </c>
      <c r="H84" s="104"/>
      <c r="I84" s="104"/>
      <c r="J84" s="105"/>
      <c r="K84" s="105"/>
      <c r="L84" s="106"/>
    </row>
    <row r="85" spans="1:12" s="107" customFormat="1" ht="13.5" customHeight="1">
      <c r="A85" s="103">
        <v>2</v>
      </c>
      <c r="B85" s="103" t="s">
        <v>61</v>
      </c>
      <c r="C85" s="151" t="s">
        <v>188</v>
      </c>
      <c r="D85" s="163" t="s">
        <v>187</v>
      </c>
      <c r="E85" s="164">
        <v>2</v>
      </c>
      <c r="F85" s="165"/>
      <c r="G85" s="162">
        <f t="shared" si="0"/>
        <v>0</v>
      </c>
      <c r="H85" s="104"/>
      <c r="I85" s="104"/>
      <c r="J85" s="105"/>
      <c r="K85" s="105"/>
      <c r="L85" s="106"/>
    </row>
    <row r="86" spans="1:12" s="107" customFormat="1" ht="37.5" customHeight="1">
      <c r="A86" s="103">
        <v>3</v>
      </c>
      <c r="B86" s="103" t="s">
        <v>62</v>
      </c>
      <c r="C86" s="151" t="s">
        <v>189</v>
      </c>
      <c r="D86" s="163" t="s">
        <v>187</v>
      </c>
      <c r="E86" s="164">
        <v>1</v>
      </c>
      <c r="F86" s="165"/>
      <c r="G86" s="162">
        <f t="shared" si="0"/>
        <v>0</v>
      </c>
      <c r="H86" s="104"/>
      <c r="I86" s="104"/>
      <c r="J86" s="105"/>
      <c r="K86" s="105"/>
      <c r="L86" s="106"/>
    </row>
    <row r="87" spans="1:12" s="107" customFormat="1" ht="36" customHeight="1">
      <c r="A87" s="103">
        <v>4</v>
      </c>
      <c r="B87" s="103" t="s">
        <v>63</v>
      </c>
      <c r="C87" s="151" t="s">
        <v>190</v>
      </c>
      <c r="D87" s="163" t="s">
        <v>191</v>
      </c>
      <c r="E87" s="164">
        <v>1</v>
      </c>
      <c r="F87" s="165"/>
      <c r="G87" s="162">
        <f t="shared" si="0"/>
        <v>0</v>
      </c>
      <c r="H87" s="104"/>
      <c r="I87" s="104"/>
      <c r="J87" s="105"/>
      <c r="K87" s="105"/>
      <c r="L87" s="106"/>
    </row>
    <row r="88" spans="1:12" s="107" customFormat="1" ht="15" customHeight="1">
      <c r="A88" s="103">
        <v>5</v>
      </c>
      <c r="B88" s="103" t="s">
        <v>64</v>
      </c>
      <c r="C88" s="151" t="s">
        <v>192</v>
      </c>
      <c r="D88" s="163" t="s">
        <v>187</v>
      </c>
      <c r="E88" s="164">
        <v>2</v>
      </c>
      <c r="F88" s="165"/>
      <c r="G88" s="162">
        <f t="shared" si="0"/>
        <v>0</v>
      </c>
      <c r="H88" s="104"/>
      <c r="I88" s="104"/>
      <c r="J88" s="105"/>
      <c r="K88" s="105"/>
      <c r="L88" s="106"/>
    </row>
    <row r="89" spans="1:12" s="107" customFormat="1" ht="15" customHeight="1">
      <c r="A89" s="103">
        <v>6</v>
      </c>
      <c r="B89" s="103" t="s">
        <v>65</v>
      </c>
      <c r="C89" s="151" t="s">
        <v>193</v>
      </c>
      <c r="D89" s="163" t="s">
        <v>187</v>
      </c>
      <c r="E89" s="164">
        <v>1</v>
      </c>
      <c r="F89" s="165"/>
      <c r="G89" s="162">
        <f t="shared" si="0"/>
        <v>0</v>
      </c>
      <c r="H89" s="104"/>
      <c r="I89" s="104"/>
      <c r="J89" s="105"/>
      <c r="K89" s="105"/>
      <c r="L89" s="106"/>
    </row>
    <row r="90" spans="1:12" s="107" customFormat="1" ht="14.25" customHeight="1">
      <c r="A90" s="103">
        <v>7</v>
      </c>
      <c r="B90" s="103" t="s">
        <v>66</v>
      </c>
      <c r="C90" s="151" t="s">
        <v>194</v>
      </c>
      <c r="D90" s="163" t="s">
        <v>191</v>
      </c>
      <c r="E90" s="164">
        <v>1</v>
      </c>
      <c r="F90" s="165"/>
      <c r="G90" s="162">
        <f t="shared" si="0"/>
        <v>0</v>
      </c>
      <c r="H90" s="104"/>
      <c r="I90" s="104"/>
      <c r="J90" s="105"/>
      <c r="K90" s="105"/>
      <c r="L90" s="106"/>
    </row>
    <row r="91" spans="1:12" s="107" customFormat="1" ht="24" customHeight="1">
      <c r="A91" s="103">
        <v>8</v>
      </c>
      <c r="B91" s="103" t="s">
        <v>67</v>
      </c>
      <c r="C91" s="151" t="s">
        <v>195</v>
      </c>
      <c r="D91" s="163" t="s">
        <v>191</v>
      </c>
      <c r="E91" s="164">
        <v>1</v>
      </c>
      <c r="F91" s="165"/>
      <c r="G91" s="162">
        <f t="shared" si="0"/>
        <v>0</v>
      </c>
      <c r="H91" s="104"/>
      <c r="I91" s="104"/>
      <c r="J91" s="105"/>
      <c r="K91" s="105"/>
      <c r="L91" s="106"/>
    </row>
    <row r="92" spans="1:12" s="107" customFormat="1" ht="15" customHeight="1">
      <c r="A92" s="103">
        <v>9</v>
      </c>
      <c r="B92" s="103" t="s">
        <v>68</v>
      </c>
      <c r="C92" s="151" t="s">
        <v>330</v>
      </c>
      <c r="D92" s="163" t="s">
        <v>187</v>
      </c>
      <c r="E92" s="164">
        <v>12</v>
      </c>
      <c r="F92" s="165"/>
      <c r="G92" s="162">
        <f t="shared" si="0"/>
        <v>0</v>
      </c>
      <c r="H92" s="104"/>
      <c r="I92" s="104"/>
      <c r="J92" s="105"/>
      <c r="K92" s="105"/>
      <c r="L92" s="106"/>
    </row>
    <row r="93" spans="1:12" s="107" customFormat="1" ht="14.25" customHeight="1">
      <c r="A93" s="103">
        <v>10</v>
      </c>
      <c r="B93" s="103" t="s">
        <v>69</v>
      </c>
      <c r="C93" s="151" t="s">
        <v>196</v>
      </c>
      <c r="D93" s="163" t="s">
        <v>187</v>
      </c>
      <c r="E93" s="164">
        <v>14</v>
      </c>
      <c r="F93" s="165"/>
      <c r="G93" s="162">
        <f t="shared" si="0"/>
        <v>0</v>
      </c>
      <c r="H93" s="104"/>
      <c r="I93" s="104"/>
      <c r="J93" s="105"/>
      <c r="K93" s="105"/>
      <c r="L93" s="106"/>
    </row>
    <row r="94" spans="1:12" s="107" customFormat="1" ht="14.25" customHeight="1">
      <c r="A94" s="103">
        <v>11</v>
      </c>
      <c r="B94" s="103" t="s">
        <v>70</v>
      </c>
      <c r="C94" s="151" t="s">
        <v>197</v>
      </c>
      <c r="D94" s="163" t="s">
        <v>187</v>
      </c>
      <c r="E94" s="164">
        <v>2</v>
      </c>
      <c r="F94" s="165"/>
      <c r="G94" s="162">
        <f t="shared" si="0"/>
        <v>0</v>
      </c>
      <c r="H94" s="104"/>
      <c r="I94" s="104"/>
      <c r="J94" s="105"/>
      <c r="K94" s="105"/>
      <c r="L94" s="106"/>
    </row>
    <row r="95" spans="1:12" s="107" customFormat="1" ht="14.25" customHeight="1">
      <c r="A95" s="103">
        <v>12</v>
      </c>
      <c r="B95" s="103" t="s">
        <v>71</v>
      </c>
      <c r="C95" s="151" t="s">
        <v>198</v>
      </c>
      <c r="D95" s="163" t="s">
        <v>187</v>
      </c>
      <c r="E95" s="164">
        <v>1</v>
      </c>
      <c r="F95" s="165"/>
      <c r="G95" s="162">
        <f t="shared" si="0"/>
        <v>0</v>
      </c>
      <c r="H95" s="104"/>
      <c r="I95" s="104"/>
      <c r="J95" s="105"/>
      <c r="K95" s="105"/>
      <c r="L95" s="106"/>
    </row>
    <row r="96" spans="1:12" s="107" customFormat="1" ht="14.25" customHeight="1">
      <c r="A96" s="103">
        <v>13</v>
      </c>
      <c r="B96" s="103" t="s">
        <v>72</v>
      </c>
      <c r="C96" s="151" t="s">
        <v>352</v>
      </c>
      <c r="D96" s="163" t="s">
        <v>187</v>
      </c>
      <c r="E96" s="164">
        <v>2</v>
      </c>
      <c r="F96" s="165"/>
      <c r="G96" s="162">
        <f t="shared" si="0"/>
        <v>0</v>
      </c>
      <c r="H96" s="104"/>
      <c r="I96" s="104"/>
      <c r="J96" s="105"/>
      <c r="K96" s="105"/>
      <c r="L96" s="106"/>
    </row>
    <row r="97" spans="1:12" s="107" customFormat="1" ht="14.25" customHeight="1">
      <c r="A97" s="103">
        <v>14</v>
      </c>
      <c r="B97" s="103" t="s">
        <v>73</v>
      </c>
      <c r="C97" s="151" t="s">
        <v>339</v>
      </c>
      <c r="D97" s="163" t="s">
        <v>187</v>
      </c>
      <c r="E97" s="164">
        <v>2</v>
      </c>
      <c r="F97" s="165"/>
      <c r="G97" s="162">
        <f t="shared" si="0"/>
        <v>0</v>
      </c>
      <c r="H97" s="104"/>
      <c r="I97" s="104"/>
      <c r="J97" s="105"/>
      <c r="K97" s="105"/>
      <c r="L97" s="106"/>
    </row>
    <row r="98" spans="1:12" s="107" customFormat="1" ht="37.5" customHeight="1">
      <c r="A98" s="103">
        <v>15</v>
      </c>
      <c r="B98" s="103" t="s">
        <v>74</v>
      </c>
      <c r="C98" s="151" t="s">
        <v>199</v>
      </c>
      <c r="D98" s="163" t="s">
        <v>187</v>
      </c>
      <c r="E98" s="164">
        <v>2</v>
      </c>
      <c r="F98" s="165"/>
      <c r="G98" s="162">
        <f t="shared" si="0"/>
        <v>0</v>
      </c>
      <c r="H98" s="104"/>
      <c r="I98" s="104"/>
      <c r="J98" s="105"/>
      <c r="K98" s="105"/>
      <c r="L98" s="106"/>
    </row>
    <row r="99" spans="1:12" s="107" customFormat="1" ht="37.5" customHeight="1">
      <c r="A99" s="103">
        <v>16</v>
      </c>
      <c r="B99" s="103" t="s">
        <v>75</v>
      </c>
      <c r="C99" s="151" t="s">
        <v>200</v>
      </c>
      <c r="D99" s="163" t="s">
        <v>187</v>
      </c>
      <c r="E99" s="164">
        <v>1</v>
      </c>
      <c r="F99" s="165"/>
      <c r="G99" s="162">
        <f t="shared" si="0"/>
        <v>0</v>
      </c>
      <c r="H99" s="104"/>
      <c r="I99" s="104"/>
      <c r="J99" s="105"/>
      <c r="K99" s="105"/>
      <c r="L99" s="106"/>
    </row>
    <row r="100" spans="1:12" s="107" customFormat="1" ht="37.5" customHeight="1">
      <c r="A100" s="103">
        <v>17</v>
      </c>
      <c r="B100" s="103" t="s">
        <v>76</v>
      </c>
      <c r="C100" s="151" t="s">
        <v>201</v>
      </c>
      <c r="D100" s="163" t="s">
        <v>187</v>
      </c>
      <c r="E100" s="164">
        <v>1</v>
      </c>
      <c r="F100" s="165"/>
      <c r="G100" s="162">
        <f t="shared" si="0"/>
        <v>0</v>
      </c>
      <c r="H100" s="104"/>
      <c r="I100" s="104"/>
      <c r="J100" s="105"/>
      <c r="K100" s="105"/>
      <c r="L100" s="106"/>
    </row>
    <row r="101" spans="1:12" s="107" customFormat="1" ht="37.5" customHeight="1">
      <c r="A101" s="103">
        <v>18</v>
      </c>
      <c r="B101" s="103" t="s">
        <v>77</v>
      </c>
      <c r="C101" s="151" t="s">
        <v>202</v>
      </c>
      <c r="D101" s="163" t="s">
        <v>187</v>
      </c>
      <c r="E101" s="164">
        <v>1</v>
      </c>
      <c r="F101" s="165"/>
      <c r="G101" s="162">
        <f t="shared" si="0"/>
        <v>0</v>
      </c>
      <c r="H101" s="104"/>
      <c r="I101" s="104"/>
      <c r="J101" s="105"/>
      <c r="K101" s="105"/>
      <c r="L101" s="106"/>
    </row>
    <row r="102" spans="1:12" s="107" customFormat="1" ht="37.5" customHeight="1">
      <c r="A102" s="103">
        <v>19</v>
      </c>
      <c r="B102" s="103" t="s">
        <v>78</v>
      </c>
      <c r="C102" s="151" t="s">
        <v>203</v>
      </c>
      <c r="D102" s="163" t="s">
        <v>187</v>
      </c>
      <c r="E102" s="164">
        <v>1</v>
      </c>
      <c r="F102" s="165"/>
      <c r="G102" s="162">
        <f t="shared" si="0"/>
        <v>0</v>
      </c>
      <c r="H102" s="104"/>
      <c r="I102" s="104"/>
      <c r="J102" s="105"/>
      <c r="K102" s="105"/>
      <c r="L102" s="106"/>
    </row>
    <row r="103" spans="1:12" s="107" customFormat="1" ht="14.25" customHeight="1">
      <c r="A103" s="103">
        <v>20</v>
      </c>
      <c r="B103" s="103" t="s">
        <v>79</v>
      </c>
      <c r="C103" s="151" t="s">
        <v>204</v>
      </c>
      <c r="D103" s="163" t="s">
        <v>187</v>
      </c>
      <c r="E103" s="164">
        <v>1</v>
      </c>
      <c r="F103" s="165"/>
      <c r="G103" s="162">
        <f t="shared" si="0"/>
        <v>0</v>
      </c>
      <c r="H103" s="104"/>
      <c r="I103" s="104"/>
      <c r="J103" s="105"/>
      <c r="K103" s="105"/>
      <c r="L103" s="106"/>
    </row>
    <row r="104" spans="1:12" s="107" customFormat="1" ht="14.25" customHeight="1">
      <c r="A104" s="103">
        <v>21</v>
      </c>
      <c r="B104" s="103" t="s">
        <v>80</v>
      </c>
      <c r="C104" s="151" t="s">
        <v>205</v>
      </c>
      <c r="D104" s="163" t="s">
        <v>187</v>
      </c>
      <c r="E104" s="164">
        <v>7</v>
      </c>
      <c r="F104" s="165"/>
      <c r="G104" s="162">
        <f t="shared" si="0"/>
        <v>0</v>
      </c>
      <c r="H104" s="104"/>
      <c r="I104" s="104"/>
      <c r="J104" s="105"/>
      <c r="K104" s="105"/>
      <c r="L104" s="106"/>
    </row>
    <row r="105" spans="1:12" s="107" customFormat="1" ht="14.25" customHeight="1">
      <c r="A105" s="103">
        <v>22</v>
      </c>
      <c r="B105" s="103" t="s">
        <v>81</v>
      </c>
      <c r="C105" s="151" t="s">
        <v>206</v>
      </c>
      <c r="D105" s="163" t="s">
        <v>187</v>
      </c>
      <c r="E105" s="164">
        <v>1</v>
      </c>
      <c r="F105" s="165"/>
      <c r="G105" s="162">
        <f t="shared" si="0"/>
        <v>0</v>
      </c>
      <c r="H105" s="104"/>
      <c r="I105" s="104"/>
      <c r="J105" s="105"/>
      <c r="K105" s="105"/>
      <c r="L105" s="106"/>
    </row>
    <row r="106" spans="1:12" s="107" customFormat="1" ht="14.25" customHeight="1">
      <c r="A106" s="103">
        <v>23</v>
      </c>
      <c r="B106" s="103" t="s">
        <v>82</v>
      </c>
      <c r="C106" s="151" t="s">
        <v>207</v>
      </c>
      <c r="D106" s="163" t="s">
        <v>187</v>
      </c>
      <c r="E106" s="164">
        <v>1</v>
      </c>
      <c r="F106" s="165"/>
      <c r="G106" s="162">
        <f t="shared" si="0"/>
        <v>0</v>
      </c>
      <c r="H106" s="104"/>
      <c r="I106" s="104"/>
      <c r="J106" s="105"/>
      <c r="K106" s="105"/>
      <c r="L106" s="106"/>
    </row>
    <row r="107" spans="1:12" s="107" customFormat="1" ht="14.25" customHeight="1">
      <c r="A107" s="103">
        <v>24</v>
      </c>
      <c r="B107" s="103" t="s">
        <v>83</v>
      </c>
      <c r="C107" s="151" t="s">
        <v>208</v>
      </c>
      <c r="D107" s="163" t="s">
        <v>187</v>
      </c>
      <c r="E107" s="164">
        <v>1</v>
      </c>
      <c r="F107" s="165"/>
      <c r="G107" s="162">
        <f t="shared" si="0"/>
        <v>0</v>
      </c>
      <c r="H107" s="104"/>
      <c r="I107" s="104"/>
      <c r="J107" s="105"/>
      <c r="K107" s="105"/>
      <c r="L107" s="106"/>
    </row>
    <row r="108" spans="1:12" s="107" customFormat="1" ht="14.25" customHeight="1">
      <c r="A108" s="103">
        <v>25</v>
      </c>
      <c r="B108" s="103" t="s">
        <v>84</v>
      </c>
      <c r="C108" s="151" t="s">
        <v>209</v>
      </c>
      <c r="D108" s="163" t="s">
        <v>187</v>
      </c>
      <c r="E108" s="164">
        <v>16</v>
      </c>
      <c r="F108" s="165"/>
      <c r="G108" s="162">
        <f t="shared" si="0"/>
        <v>0</v>
      </c>
      <c r="H108" s="104"/>
      <c r="I108" s="104"/>
      <c r="J108" s="105"/>
      <c r="K108" s="105"/>
      <c r="L108" s="106"/>
    </row>
    <row r="109" spans="1:12" s="107" customFormat="1" ht="14.25" customHeight="1">
      <c r="A109" s="103">
        <v>26</v>
      </c>
      <c r="B109" s="103" t="s">
        <v>85</v>
      </c>
      <c r="C109" s="151" t="s">
        <v>210</v>
      </c>
      <c r="D109" s="163" t="s">
        <v>187</v>
      </c>
      <c r="E109" s="164">
        <v>8</v>
      </c>
      <c r="F109" s="165"/>
      <c r="G109" s="162">
        <f t="shared" si="0"/>
        <v>0</v>
      </c>
      <c r="H109" s="104"/>
      <c r="I109" s="104"/>
      <c r="J109" s="105"/>
      <c r="K109" s="105"/>
      <c r="L109" s="106"/>
    </row>
    <row r="110" spans="1:12" s="107" customFormat="1" ht="14.25" customHeight="1">
      <c r="A110" s="103">
        <v>27</v>
      </c>
      <c r="B110" s="103" t="s">
        <v>86</v>
      </c>
      <c r="C110" s="151" t="s">
        <v>211</v>
      </c>
      <c r="D110" s="163" t="s">
        <v>187</v>
      </c>
      <c r="E110" s="164">
        <v>2</v>
      </c>
      <c r="F110" s="165"/>
      <c r="G110" s="162">
        <f aca="true" t="shared" si="1" ref="G110:G118">SUM(E110*F110)</f>
        <v>0</v>
      </c>
      <c r="H110" s="104"/>
      <c r="I110" s="104"/>
      <c r="J110" s="105"/>
      <c r="K110" s="105"/>
      <c r="L110" s="106"/>
    </row>
    <row r="111" spans="1:12" s="107" customFormat="1" ht="14.25" customHeight="1">
      <c r="A111" s="103">
        <v>28</v>
      </c>
      <c r="B111" s="103" t="s">
        <v>87</v>
      </c>
      <c r="C111" s="151" t="s">
        <v>212</v>
      </c>
      <c r="D111" s="163" t="s">
        <v>187</v>
      </c>
      <c r="E111" s="164">
        <v>4</v>
      </c>
      <c r="F111" s="165"/>
      <c r="G111" s="162">
        <f t="shared" si="1"/>
        <v>0</v>
      </c>
      <c r="H111" s="104"/>
      <c r="I111" s="104"/>
      <c r="J111" s="105"/>
      <c r="K111" s="105"/>
      <c r="L111" s="106"/>
    </row>
    <row r="112" spans="1:12" s="107" customFormat="1" ht="14.25" customHeight="1">
      <c r="A112" s="103">
        <v>29</v>
      </c>
      <c r="B112" s="103" t="s">
        <v>88</v>
      </c>
      <c r="C112" s="151" t="s">
        <v>213</v>
      </c>
      <c r="D112" s="163" t="s">
        <v>187</v>
      </c>
      <c r="E112" s="164">
        <v>2</v>
      </c>
      <c r="F112" s="165"/>
      <c r="G112" s="162">
        <f>SUM(E112*F112)</f>
        <v>0</v>
      </c>
      <c r="H112" s="104"/>
      <c r="I112" s="104"/>
      <c r="J112" s="105"/>
      <c r="K112" s="105"/>
      <c r="L112" s="106"/>
    </row>
    <row r="113" spans="1:12" s="107" customFormat="1" ht="14.25" customHeight="1">
      <c r="A113" s="103">
        <v>30</v>
      </c>
      <c r="B113" s="103" t="s">
        <v>89</v>
      </c>
      <c r="C113" s="151" t="s">
        <v>214</v>
      </c>
      <c r="D113" s="163" t="s">
        <v>187</v>
      </c>
      <c r="E113" s="164">
        <v>4</v>
      </c>
      <c r="F113" s="165"/>
      <c r="G113" s="162">
        <f>SUM(E113*F113)</f>
        <v>0</v>
      </c>
      <c r="H113" s="104"/>
      <c r="I113" s="104"/>
      <c r="J113" s="105"/>
      <c r="K113" s="105"/>
      <c r="L113" s="106"/>
    </row>
    <row r="114" spans="1:12" s="107" customFormat="1" ht="14.25" customHeight="1">
      <c r="A114" s="103">
        <v>31</v>
      </c>
      <c r="B114" s="103" t="s">
        <v>90</v>
      </c>
      <c r="C114" s="151" t="s">
        <v>215</v>
      </c>
      <c r="D114" s="163" t="s">
        <v>187</v>
      </c>
      <c r="E114" s="164">
        <v>2</v>
      </c>
      <c r="F114" s="165"/>
      <c r="G114" s="162">
        <f>SUM(E114*F114)</f>
        <v>0</v>
      </c>
      <c r="H114" s="104"/>
      <c r="I114" s="104"/>
      <c r="J114" s="105"/>
      <c r="K114" s="105"/>
      <c r="L114" s="106"/>
    </row>
    <row r="115" spans="1:12" s="107" customFormat="1" ht="24.75" customHeight="1">
      <c r="A115" s="103">
        <v>32</v>
      </c>
      <c r="B115" s="103" t="s">
        <v>91</v>
      </c>
      <c r="C115" s="151" t="s">
        <v>216</v>
      </c>
      <c r="D115" s="163" t="s">
        <v>187</v>
      </c>
      <c r="E115" s="164">
        <v>1</v>
      </c>
      <c r="F115" s="165"/>
      <c r="G115" s="162">
        <f t="shared" si="1"/>
        <v>0</v>
      </c>
      <c r="H115" s="104"/>
      <c r="I115" s="104"/>
      <c r="J115" s="105"/>
      <c r="K115" s="105"/>
      <c r="L115" s="106"/>
    </row>
    <row r="116" spans="1:12" s="107" customFormat="1" ht="24.75" customHeight="1">
      <c r="A116" s="103">
        <v>33</v>
      </c>
      <c r="B116" s="103" t="s">
        <v>92</v>
      </c>
      <c r="C116" s="151" t="s">
        <v>217</v>
      </c>
      <c r="D116" s="163" t="s">
        <v>187</v>
      </c>
      <c r="E116" s="164">
        <v>1</v>
      </c>
      <c r="F116" s="165"/>
      <c r="G116" s="162">
        <f t="shared" si="1"/>
        <v>0</v>
      </c>
      <c r="H116" s="104"/>
      <c r="I116" s="104"/>
      <c r="J116" s="105"/>
      <c r="K116" s="105"/>
      <c r="L116" s="106"/>
    </row>
    <row r="117" spans="1:12" s="107" customFormat="1" ht="24.75" customHeight="1">
      <c r="A117" s="103">
        <v>34</v>
      </c>
      <c r="B117" s="103" t="s">
        <v>93</v>
      </c>
      <c r="C117" s="151" t="s">
        <v>218</v>
      </c>
      <c r="D117" s="163" t="s">
        <v>187</v>
      </c>
      <c r="E117" s="164">
        <v>1</v>
      </c>
      <c r="F117" s="165"/>
      <c r="G117" s="162">
        <f t="shared" si="1"/>
        <v>0</v>
      </c>
      <c r="H117" s="104"/>
      <c r="I117" s="104"/>
      <c r="J117" s="105"/>
      <c r="K117" s="105"/>
      <c r="L117" s="106"/>
    </row>
    <row r="118" spans="1:12" s="107" customFormat="1" ht="16.5" customHeight="1">
      <c r="A118" s="103">
        <v>35</v>
      </c>
      <c r="B118" s="103" t="s">
        <v>94</v>
      </c>
      <c r="C118" s="151" t="s">
        <v>219</v>
      </c>
      <c r="D118" s="163" t="s">
        <v>187</v>
      </c>
      <c r="E118" s="164">
        <v>10</v>
      </c>
      <c r="F118" s="165"/>
      <c r="G118" s="162">
        <f t="shared" si="1"/>
        <v>0</v>
      </c>
      <c r="H118" s="104"/>
      <c r="I118" s="104"/>
      <c r="J118" s="105"/>
      <c r="K118" s="105"/>
      <c r="L118" s="106"/>
    </row>
    <row r="119" spans="1:12" s="107" customFormat="1" ht="14.25" customHeight="1">
      <c r="A119" s="103">
        <v>36</v>
      </c>
      <c r="B119" s="103" t="s">
        <v>95</v>
      </c>
      <c r="C119" s="151" t="s">
        <v>220</v>
      </c>
      <c r="D119" s="163" t="s">
        <v>187</v>
      </c>
      <c r="E119" s="164">
        <v>5</v>
      </c>
      <c r="F119" s="165"/>
      <c r="G119" s="162">
        <f aca="true" t="shared" si="2" ref="G119:G149">SUM(E119*F119)</f>
        <v>0</v>
      </c>
      <c r="H119" s="104"/>
      <c r="I119" s="104"/>
      <c r="J119" s="105"/>
      <c r="K119" s="105"/>
      <c r="L119" s="106"/>
    </row>
    <row r="120" spans="1:12" s="107" customFormat="1" ht="13.5" customHeight="1">
      <c r="A120" s="103">
        <v>37</v>
      </c>
      <c r="B120" s="103" t="s">
        <v>96</v>
      </c>
      <c r="C120" s="151" t="s">
        <v>221</v>
      </c>
      <c r="D120" s="163" t="s">
        <v>187</v>
      </c>
      <c r="E120" s="164">
        <v>5</v>
      </c>
      <c r="F120" s="165"/>
      <c r="G120" s="162">
        <f t="shared" si="2"/>
        <v>0</v>
      </c>
      <c r="H120" s="104"/>
      <c r="I120" s="104"/>
      <c r="J120" s="105"/>
      <c r="K120" s="105"/>
      <c r="L120" s="106"/>
    </row>
    <row r="121" spans="1:7" ht="13.5" customHeight="1">
      <c r="A121" s="103">
        <v>38</v>
      </c>
      <c r="B121" s="103" t="s">
        <v>97</v>
      </c>
      <c r="C121" s="151" t="s">
        <v>222</v>
      </c>
      <c r="D121" s="163" t="s">
        <v>187</v>
      </c>
      <c r="E121" s="164">
        <v>1</v>
      </c>
      <c r="F121" s="165"/>
      <c r="G121" s="162">
        <f t="shared" si="2"/>
        <v>0</v>
      </c>
    </row>
    <row r="122" spans="1:7" ht="13.5" customHeight="1">
      <c r="A122" s="103">
        <v>39</v>
      </c>
      <c r="B122" s="103" t="s">
        <v>98</v>
      </c>
      <c r="C122" s="151" t="s">
        <v>223</v>
      </c>
      <c r="D122" s="163" t="s">
        <v>187</v>
      </c>
      <c r="E122" s="164">
        <v>1</v>
      </c>
      <c r="F122" s="165"/>
      <c r="G122" s="162">
        <f t="shared" si="2"/>
        <v>0</v>
      </c>
    </row>
    <row r="123" spans="1:7" ht="13.5" customHeight="1">
      <c r="A123" s="103">
        <v>40</v>
      </c>
      <c r="B123" s="103" t="s">
        <v>99</v>
      </c>
      <c r="C123" s="151" t="s">
        <v>224</v>
      </c>
      <c r="D123" s="163" t="s">
        <v>187</v>
      </c>
      <c r="E123" s="164">
        <v>1</v>
      </c>
      <c r="F123" s="165"/>
      <c r="G123" s="162">
        <f t="shared" si="2"/>
        <v>0</v>
      </c>
    </row>
    <row r="124" spans="1:7" ht="13.5" customHeight="1">
      <c r="A124" s="103">
        <v>41</v>
      </c>
      <c r="B124" s="103" t="s">
        <v>100</v>
      </c>
      <c r="C124" s="151" t="s">
        <v>225</v>
      </c>
      <c r="D124" s="163" t="s">
        <v>187</v>
      </c>
      <c r="E124" s="164">
        <v>6</v>
      </c>
      <c r="F124" s="165"/>
      <c r="G124" s="162">
        <f t="shared" si="2"/>
        <v>0</v>
      </c>
    </row>
    <row r="125" spans="1:7" ht="13.5" customHeight="1">
      <c r="A125" s="103">
        <v>42</v>
      </c>
      <c r="B125" s="103" t="s">
        <v>102</v>
      </c>
      <c r="C125" s="151" t="s">
        <v>226</v>
      </c>
      <c r="D125" s="163" t="s">
        <v>187</v>
      </c>
      <c r="E125" s="164">
        <v>2</v>
      </c>
      <c r="F125" s="165"/>
      <c r="G125" s="162">
        <f t="shared" si="2"/>
        <v>0</v>
      </c>
    </row>
    <row r="126" spans="1:7" ht="13.5" customHeight="1">
      <c r="A126" s="103">
        <v>43</v>
      </c>
      <c r="B126" s="103" t="s">
        <v>103</v>
      </c>
      <c r="C126" s="151" t="s">
        <v>227</v>
      </c>
      <c r="D126" s="163" t="s">
        <v>187</v>
      </c>
      <c r="E126" s="164">
        <v>28</v>
      </c>
      <c r="F126" s="165"/>
      <c r="G126" s="162">
        <f t="shared" si="2"/>
        <v>0</v>
      </c>
    </row>
    <row r="127" spans="1:7" ht="13.5" customHeight="1">
      <c r="A127" s="103">
        <v>44</v>
      </c>
      <c r="B127" s="103" t="s">
        <v>104</v>
      </c>
      <c r="C127" s="151" t="s">
        <v>228</v>
      </c>
      <c r="D127" s="163" t="s">
        <v>187</v>
      </c>
      <c r="E127" s="164">
        <v>8</v>
      </c>
      <c r="F127" s="165"/>
      <c r="G127" s="162">
        <f t="shared" si="2"/>
        <v>0</v>
      </c>
    </row>
    <row r="128" spans="1:7" ht="13.5" customHeight="1">
      <c r="A128" s="103">
        <v>45</v>
      </c>
      <c r="B128" s="103" t="s">
        <v>105</v>
      </c>
      <c r="C128" s="151" t="s">
        <v>229</v>
      </c>
      <c r="D128" s="163" t="s">
        <v>187</v>
      </c>
      <c r="E128" s="164">
        <v>4</v>
      </c>
      <c r="F128" s="165"/>
      <c r="G128" s="162">
        <f t="shared" si="2"/>
        <v>0</v>
      </c>
    </row>
    <row r="129" spans="1:7" ht="13.5" customHeight="1">
      <c r="A129" s="103">
        <v>46</v>
      </c>
      <c r="B129" s="103" t="s">
        <v>106</v>
      </c>
      <c r="C129" s="151" t="s">
        <v>230</v>
      </c>
      <c r="D129" s="163" t="s">
        <v>187</v>
      </c>
      <c r="E129" s="164">
        <v>4</v>
      </c>
      <c r="F129" s="165"/>
      <c r="G129" s="162">
        <f t="shared" si="2"/>
        <v>0</v>
      </c>
    </row>
    <row r="130" spans="1:7" ht="13.5" customHeight="1">
      <c r="A130" s="103">
        <v>47</v>
      </c>
      <c r="B130" s="103" t="s">
        <v>107</v>
      </c>
      <c r="C130" s="151" t="s">
        <v>231</v>
      </c>
      <c r="D130" s="163" t="s">
        <v>187</v>
      </c>
      <c r="E130" s="164">
        <v>3</v>
      </c>
      <c r="F130" s="165"/>
      <c r="G130" s="162">
        <f t="shared" si="2"/>
        <v>0</v>
      </c>
    </row>
    <row r="131" spans="1:7" ht="23.25" customHeight="1">
      <c r="A131" s="103">
        <v>48</v>
      </c>
      <c r="B131" s="103" t="s">
        <v>108</v>
      </c>
      <c r="C131" s="151" t="s">
        <v>232</v>
      </c>
      <c r="D131" s="163" t="s">
        <v>191</v>
      </c>
      <c r="E131" s="164">
        <v>1</v>
      </c>
      <c r="F131" s="165"/>
      <c r="G131" s="162">
        <f t="shared" si="2"/>
        <v>0</v>
      </c>
    </row>
    <row r="132" spans="1:7" ht="34.5" customHeight="1">
      <c r="A132" s="103">
        <v>49</v>
      </c>
      <c r="B132" s="103" t="s">
        <v>109</v>
      </c>
      <c r="C132" s="151" t="s">
        <v>233</v>
      </c>
      <c r="D132" s="163" t="s">
        <v>101</v>
      </c>
      <c r="E132" s="164">
        <v>2</v>
      </c>
      <c r="F132" s="165"/>
      <c r="G132" s="162">
        <f t="shared" si="2"/>
        <v>0</v>
      </c>
    </row>
    <row r="133" spans="1:7" ht="34.5" customHeight="1">
      <c r="A133" s="103">
        <v>50</v>
      </c>
      <c r="B133" s="103" t="s">
        <v>110</v>
      </c>
      <c r="C133" s="151" t="s">
        <v>234</v>
      </c>
      <c r="D133" s="163" t="s">
        <v>101</v>
      </c>
      <c r="E133" s="164">
        <v>2</v>
      </c>
      <c r="F133" s="165"/>
      <c r="G133" s="162">
        <f t="shared" si="2"/>
        <v>0</v>
      </c>
    </row>
    <row r="134" spans="1:7" ht="34.5" customHeight="1">
      <c r="A134" s="103">
        <v>51</v>
      </c>
      <c r="B134" s="103" t="s">
        <v>111</v>
      </c>
      <c r="C134" s="151" t="s">
        <v>235</v>
      </c>
      <c r="D134" s="163" t="s">
        <v>101</v>
      </c>
      <c r="E134" s="164">
        <v>2</v>
      </c>
      <c r="F134" s="165"/>
      <c r="G134" s="162">
        <f t="shared" si="2"/>
        <v>0</v>
      </c>
    </row>
    <row r="135" spans="1:7" ht="34.5" customHeight="1">
      <c r="A135" s="103">
        <v>52</v>
      </c>
      <c r="B135" s="103" t="s">
        <v>112</v>
      </c>
      <c r="C135" s="151" t="s">
        <v>236</v>
      </c>
      <c r="D135" s="163" t="s">
        <v>101</v>
      </c>
      <c r="E135" s="164">
        <v>16</v>
      </c>
      <c r="F135" s="165"/>
      <c r="G135" s="162">
        <f t="shared" si="2"/>
        <v>0</v>
      </c>
    </row>
    <row r="136" spans="1:7" ht="34.5" customHeight="1">
      <c r="A136" s="103">
        <v>53</v>
      </c>
      <c r="B136" s="103" t="s">
        <v>113</v>
      </c>
      <c r="C136" s="151" t="s">
        <v>237</v>
      </c>
      <c r="D136" s="163" t="s">
        <v>101</v>
      </c>
      <c r="E136" s="164">
        <v>22</v>
      </c>
      <c r="F136" s="165"/>
      <c r="G136" s="162">
        <f t="shared" si="2"/>
        <v>0</v>
      </c>
    </row>
    <row r="137" spans="1:7" ht="34.5" customHeight="1">
      <c r="A137" s="103">
        <v>54</v>
      </c>
      <c r="B137" s="103" t="s">
        <v>114</v>
      </c>
      <c r="C137" s="151" t="s">
        <v>238</v>
      </c>
      <c r="D137" s="163" t="s">
        <v>101</v>
      </c>
      <c r="E137" s="164">
        <v>10</v>
      </c>
      <c r="F137" s="165"/>
      <c r="G137" s="162">
        <f t="shared" si="2"/>
        <v>0</v>
      </c>
    </row>
    <row r="138" spans="1:7" ht="11.25" customHeight="1">
      <c r="A138" s="103">
        <v>55</v>
      </c>
      <c r="B138" s="103" t="s">
        <v>115</v>
      </c>
      <c r="C138" s="151" t="s">
        <v>239</v>
      </c>
      <c r="D138" s="163" t="s">
        <v>191</v>
      </c>
      <c r="E138" s="164">
        <v>1</v>
      </c>
      <c r="F138" s="165"/>
      <c r="G138" s="162">
        <f t="shared" si="2"/>
        <v>0</v>
      </c>
    </row>
    <row r="139" spans="1:7" ht="24.75" customHeight="1">
      <c r="A139" s="103">
        <v>56</v>
      </c>
      <c r="B139" s="103" t="s">
        <v>116</v>
      </c>
      <c r="C139" s="151" t="s">
        <v>240</v>
      </c>
      <c r="D139" s="163" t="s">
        <v>101</v>
      </c>
      <c r="E139" s="164">
        <v>9</v>
      </c>
      <c r="F139" s="165"/>
      <c r="G139" s="162">
        <f t="shared" si="2"/>
        <v>0</v>
      </c>
    </row>
    <row r="140" spans="1:7" ht="14.25" customHeight="1">
      <c r="A140" s="103">
        <v>57</v>
      </c>
      <c r="B140" s="103" t="s">
        <v>117</v>
      </c>
      <c r="C140" s="151" t="s">
        <v>241</v>
      </c>
      <c r="D140" s="163" t="s">
        <v>187</v>
      </c>
      <c r="E140" s="164">
        <v>10</v>
      </c>
      <c r="F140" s="165"/>
      <c r="G140" s="162">
        <f t="shared" si="2"/>
        <v>0</v>
      </c>
    </row>
    <row r="141" spans="1:7" ht="14.25" customHeight="1">
      <c r="A141" s="103">
        <v>58</v>
      </c>
      <c r="B141" s="103" t="s">
        <v>118</v>
      </c>
      <c r="C141" s="151" t="s">
        <v>242</v>
      </c>
      <c r="D141" s="163" t="s">
        <v>187</v>
      </c>
      <c r="E141" s="164">
        <v>7</v>
      </c>
      <c r="F141" s="165"/>
      <c r="G141" s="162">
        <f t="shared" si="2"/>
        <v>0</v>
      </c>
    </row>
    <row r="142" spans="1:7" ht="14.25" customHeight="1">
      <c r="A142" s="103">
        <v>59</v>
      </c>
      <c r="B142" s="103" t="s">
        <v>119</v>
      </c>
      <c r="C142" s="151" t="s">
        <v>243</v>
      </c>
      <c r="D142" s="163" t="s">
        <v>187</v>
      </c>
      <c r="E142" s="164">
        <v>5</v>
      </c>
      <c r="F142" s="165"/>
      <c r="G142" s="162">
        <f t="shared" si="2"/>
        <v>0</v>
      </c>
    </row>
    <row r="143" spans="1:7" ht="14.25" customHeight="1">
      <c r="A143" s="103">
        <v>60</v>
      </c>
      <c r="B143" s="103" t="s">
        <v>120</v>
      </c>
      <c r="C143" s="151" t="s">
        <v>244</v>
      </c>
      <c r="D143" s="163" t="s">
        <v>187</v>
      </c>
      <c r="E143" s="164">
        <v>16</v>
      </c>
      <c r="F143" s="165"/>
      <c r="G143" s="162">
        <f t="shared" si="2"/>
        <v>0</v>
      </c>
    </row>
    <row r="144" spans="1:7" ht="14.25" customHeight="1">
      <c r="A144" s="103">
        <v>61</v>
      </c>
      <c r="B144" s="103" t="s">
        <v>121</v>
      </c>
      <c r="C144" s="151" t="s">
        <v>245</v>
      </c>
      <c r="D144" s="163" t="s">
        <v>101</v>
      </c>
      <c r="E144" s="164">
        <v>3</v>
      </c>
      <c r="F144" s="165"/>
      <c r="G144" s="162">
        <f t="shared" si="2"/>
        <v>0</v>
      </c>
    </row>
    <row r="145" spans="1:7" ht="14.25" customHeight="1">
      <c r="A145" s="103">
        <v>62</v>
      </c>
      <c r="B145" s="103" t="s">
        <v>122</v>
      </c>
      <c r="C145" s="151" t="s">
        <v>246</v>
      </c>
      <c r="D145" s="163" t="s">
        <v>101</v>
      </c>
      <c r="E145" s="164">
        <v>6</v>
      </c>
      <c r="F145" s="165"/>
      <c r="G145" s="162">
        <f t="shared" si="2"/>
        <v>0</v>
      </c>
    </row>
    <row r="146" spans="1:7" ht="14.25" customHeight="1">
      <c r="A146" s="103">
        <v>63</v>
      </c>
      <c r="B146" s="103" t="s">
        <v>123</v>
      </c>
      <c r="C146" s="151" t="s">
        <v>247</v>
      </c>
      <c r="D146" s="163" t="s">
        <v>191</v>
      </c>
      <c r="E146" s="164">
        <v>1</v>
      </c>
      <c r="F146" s="165"/>
      <c r="G146" s="162">
        <f t="shared" si="2"/>
        <v>0</v>
      </c>
    </row>
    <row r="147" spans="1:7" ht="15" customHeight="1">
      <c r="A147" s="103">
        <v>64</v>
      </c>
      <c r="B147" s="103" t="s">
        <v>124</v>
      </c>
      <c r="C147" s="151" t="s">
        <v>331</v>
      </c>
      <c r="D147" s="163" t="s">
        <v>187</v>
      </c>
      <c r="E147" s="164">
        <v>1</v>
      </c>
      <c r="F147" s="165"/>
      <c r="G147" s="162">
        <f t="shared" si="2"/>
        <v>0</v>
      </c>
    </row>
    <row r="148" spans="1:7" ht="14.25" customHeight="1">
      <c r="A148" s="103">
        <v>65</v>
      </c>
      <c r="B148" s="103" t="s">
        <v>125</v>
      </c>
      <c r="C148" s="151" t="s">
        <v>332</v>
      </c>
      <c r="D148" s="163" t="s">
        <v>187</v>
      </c>
      <c r="E148" s="164">
        <v>4</v>
      </c>
      <c r="F148" s="165"/>
      <c r="G148" s="162">
        <f t="shared" si="2"/>
        <v>0</v>
      </c>
    </row>
    <row r="149" spans="1:7" ht="14.25" customHeight="1">
      <c r="A149" s="103">
        <v>66</v>
      </c>
      <c r="B149" s="103" t="s">
        <v>126</v>
      </c>
      <c r="C149" s="151" t="s">
        <v>248</v>
      </c>
      <c r="D149" s="163" t="s">
        <v>187</v>
      </c>
      <c r="E149" s="164">
        <v>2</v>
      </c>
      <c r="F149" s="165"/>
      <c r="G149" s="162">
        <f t="shared" si="2"/>
        <v>0</v>
      </c>
    </row>
    <row r="150" spans="1:7" ht="14.25" customHeight="1">
      <c r="A150" s="103">
        <v>67</v>
      </c>
      <c r="B150" s="103" t="s">
        <v>127</v>
      </c>
      <c r="C150" s="151" t="s">
        <v>249</v>
      </c>
      <c r="D150" s="163" t="s">
        <v>187</v>
      </c>
      <c r="E150" s="164">
        <v>2</v>
      </c>
      <c r="F150" s="165"/>
      <c r="G150" s="162">
        <f aca="true" t="shared" si="3" ref="G150:G169">SUM(E150*F150)</f>
        <v>0</v>
      </c>
    </row>
    <row r="151" spans="1:7" ht="24" customHeight="1">
      <c r="A151" s="103">
        <v>68</v>
      </c>
      <c r="B151" s="103" t="s">
        <v>129</v>
      </c>
      <c r="C151" s="151" t="s">
        <v>250</v>
      </c>
      <c r="D151" s="163" t="s">
        <v>101</v>
      </c>
      <c r="E151" s="164">
        <v>12</v>
      </c>
      <c r="F151" s="165"/>
      <c r="G151" s="162">
        <f>SUM(E151*F151)</f>
        <v>0</v>
      </c>
    </row>
    <row r="152" spans="1:7" ht="25.5" customHeight="1">
      <c r="A152" s="103">
        <v>69</v>
      </c>
      <c r="B152" s="103" t="s">
        <v>278</v>
      </c>
      <c r="C152" s="151" t="s">
        <v>251</v>
      </c>
      <c r="D152" s="163" t="s">
        <v>101</v>
      </c>
      <c r="E152" s="164">
        <v>50</v>
      </c>
      <c r="F152" s="165"/>
      <c r="G152" s="162">
        <f t="shared" si="3"/>
        <v>0</v>
      </c>
    </row>
    <row r="153" spans="1:7" ht="14.25" customHeight="1">
      <c r="A153" s="103">
        <v>70</v>
      </c>
      <c r="B153" s="103" t="s">
        <v>279</v>
      </c>
      <c r="C153" s="151" t="s">
        <v>333</v>
      </c>
      <c r="D153" s="163" t="s">
        <v>187</v>
      </c>
      <c r="E153" s="164">
        <v>2</v>
      </c>
      <c r="F153" s="165"/>
      <c r="G153" s="162">
        <f t="shared" si="3"/>
        <v>0</v>
      </c>
    </row>
    <row r="154" spans="1:7" ht="14.25" customHeight="1">
      <c r="A154" s="103">
        <v>71</v>
      </c>
      <c r="B154" s="103" t="s">
        <v>280</v>
      </c>
      <c r="C154" s="151" t="s">
        <v>252</v>
      </c>
      <c r="D154" s="163" t="s">
        <v>187</v>
      </c>
      <c r="E154" s="164">
        <v>2</v>
      </c>
      <c r="F154" s="165"/>
      <c r="G154" s="162">
        <f t="shared" si="3"/>
        <v>0</v>
      </c>
    </row>
    <row r="155" spans="1:7" ht="14.25" customHeight="1">
      <c r="A155" s="103">
        <v>72</v>
      </c>
      <c r="B155" s="103" t="s">
        <v>281</v>
      </c>
      <c r="C155" s="151" t="s">
        <v>253</v>
      </c>
      <c r="D155" s="163" t="s">
        <v>191</v>
      </c>
      <c r="E155" s="164">
        <v>1</v>
      </c>
      <c r="F155" s="165"/>
      <c r="G155" s="162">
        <f t="shared" si="3"/>
        <v>0</v>
      </c>
    </row>
    <row r="156" spans="1:7" ht="14.25" customHeight="1">
      <c r="A156" s="103">
        <v>73</v>
      </c>
      <c r="B156" s="103" t="s">
        <v>282</v>
      </c>
      <c r="C156" s="151" t="s">
        <v>254</v>
      </c>
      <c r="D156" s="163" t="s">
        <v>187</v>
      </c>
      <c r="E156" s="164">
        <v>4</v>
      </c>
      <c r="F156" s="165"/>
      <c r="G156" s="162">
        <f t="shared" si="3"/>
        <v>0</v>
      </c>
    </row>
    <row r="157" spans="1:7" ht="14.25" customHeight="1">
      <c r="A157" s="103">
        <v>74</v>
      </c>
      <c r="B157" s="103" t="s">
        <v>283</v>
      </c>
      <c r="C157" s="151" t="s">
        <v>255</v>
      </c>
      <c r="D157" s="163" t="s">
        <v>187</v>
      </c>
      <c r="E157" s="164">
        <v>2</v>
      </c>
      <c r="F157" s="165"/>
      <c r="G157" s="162">
        <f t="shared" si="3"/>
        <v>0</v>
      </c>
    </row>
    <row r="158" spans="1:7" ht="24" customHeight="1">
      <c r="A158" s="103">
        <v>75</v>
      </c>
      <c r="B158" s="103" t="s">
        <v>284</v>
      </c>
      <c r="C158" s="151" t="s">
        <v>256</v>
      </c>
      <c r="D158" s="163" t="s">
        <v>187</v>
      </c>
      <c r="E158" s="164">
        <v>2</v>
      </c>
      <c r="F158" s="165"/>
      <c r="G158" s="162">
        <f t="shared" si="3"/>
        <v>0</v>
      </c>
    </row>
    <row r="159" spans="1:7" ht="22.5" customHeight="1">
      <c r="A159" s="103">
        <v>76</v>
      </c>
      <c r="B159" s="103" t="s">
        <v>285</v>
      </c>
      <c r="C159" s="151" t="s">
        <v>257</v>
      </c>
      <c r="D159" s="166" t="s">
        <v>101</v>
      </c>
      <c r="E159" s="167">
        <v>6</v>
      </c>
      <c r="F159" s="165"/>
      <c r="G159" s="162">
        <f t="shared" si="3"/>
        <v>0</v>
      </c>
    </row>
    <row r="160" spans="1:7" ht="24" customHeight="1">
      <c r="A160" s="103">
        <v>77</v>
      </c>
      <c r="B160" s="103" t="s">
        <v>286</v>
      </c>
      <c r="C160" s="151" t="s">
        <v>258</v>
      </c>
      <c r="D160" s="163" t="s">
        <v>101</v>
      </c>
      <c r="E160" s="164">
        <v>6</v>
      </c>
      <c r="F160" s="165"/>
      <c r="G160" s="162">
        <f t="shared" si="3"/>
        <v>0</v>
      </c>
    </row>
    <row r="161" spans="1:7" ht="14.25" customHeight="1">
      <c r="A161" s="103">
        <v>78</v>
      </c>
      <c r="B161" s="103" t="s">
        <v>287</v>
      </c>
      <c r="C161" s="151" t="s">
        <v>259</v>
      </c>
      <c r="D161" s="163" t="s">
        <v>187</v>
      </c>
      <c r="E161" s="164">
        <v>2</v>
      </c>
      <c r="F161" s="165"/>
      <c r="G161" s="162">
        <f t="shared" si="3"/>
        <v>0</v>
      </c>
    </row>
    <row r="162" spans="1:7" ht="14.25" customHeight="1">
      <c r="A162" s="103">
        <v>79</v>
      </c>
      <c r="B162" s="103" t="s">
        <v>288</v>
      </c>
      <c r="C162" s="151" t="s">
        <v>260</v>
      </c>
      <c r="D162" s="163" t="s">
        <v>191</v>
      </c>
      <c r="E162" s="164">
        <v>4</v>
      </c>
      <c r="F162" s="165"/>
      <c r="G162" s="162">
        <f t="shared" si="3"/>
        <v>0</v>
      </c>
    </row>
    <row r="163" spans="1:7" ht="14.25" customHeight="1">
      <c r="A163" s="103">
        <v>80</v>
      </c>
      <c r="B163" s="103" t="s">
        <v>289</v>
      </c>
      <c r="C163" s="151" t="s">
        <v>261</v>
      </c>
      <c r="D163" s="163" t="s">
        <v>191</v>
      </c>
      <c r="E163" s="164">
        <v>1</v>
      </c>
      <c r="F163" s="165"/>
      <c r="G163" s="162">
        <f t="shared" si="3"/>
        <v>0</v>
      </c>
    </row>
    <row r="164" spans="1:7" ht="14.25" customHeight="1">
      <c r="A164" s="103">
        <v>81</v>
      </c>
      <c r="B164" s="103" t="s">
        <v>290</v>
      </c>
      <c r="C164" s="151" t="s">
        <v>262</v>
      </c>
      <c r="D164" s="163" t="s">
        <v>101</v>
      </c>
      <c r="E164" s="164">
        <v>6</v>
      </c>
      <c r="F164" s="165"/>
      <c r="G164" s="162">
        <f t="shared" si="3"/>
        <v>0</v>
      </c>
    </row>
    <row r="165" spans="1:7" ht="14.25" customHeight="1">
      <c r="A165" s="103">
        <v>82</v>
      </c>
      <c r="B165" s="103" t="s">
        <v>291</v>
      </c>
      <c r="C165" s="151" t="s">
        <v>263</v>
      </c>
      <c r="D165" s="166" t="s">
        <v>264</v>
      </c>
      <c r="E165" s="167">
        <v>130</v>
      </c>
      <c r="F165" s="168"/>
      <c r="G165" s="162">
        <f t="shared" si="3"/>
        <v>0</v>
      </c>
    </row>
    <row r="166" spans="1:7" ht="14.25" customHeight="1">
      <c r="A166" s="103">
        <v>83</v>
      </c>
      <c r="B166" s="103" t="s">
        <v>292</v>
      </c>
      <c r="C166" s="151" t="s">
        <v>265</v>
      </c>
      <c r="D166" s="166" t="s">
        <v>264</v>
      </c>
      <c r="E166" s="167">
        <v>49</v>
      </c>
      <c r="F166" s="168"/>
      <c r="G166" s="162">
        <f t="shared" si="3"/>
        <v>0</v>
      </c>
    </row>
    <row r="167" spans="1:7" ht="14.25" customHeight="1">
      <c r="A167" s="103">
        <v>84</v>
      </c>
      <c r="B167" s="103" t="s">
        <v>293</v>
      </c>
      <c r="C167" s="151" t="s">
        <v>266</v>
      </c>
      <c r="D167" s="166" t="s">
        <v>191</v>
      </c>
      <c r="E167" s="167">
        <v>1</v>
      </c>
      <c r="F167" s="168"/>
      <c r="G167" s="162">
        <f t="shared" si="3"/>
        <v>0</v>
      </c>
    </row>
    <row r="168" spans="1:7" ht="14.25" customHeight="1">
      <c r="A168" s="103">
        <v>85</v>
      </c>
      <c r="B168" s="103" t="s">
        <v>294</v>
      </c>
      <c r="C168" s="151" t="s">
        <v>164</v>
      </c>
      <c r="D168" s="163" t="s">
        <v>191</v>
      </c>
      <c r="E168" s="164">
        <v>1</v>
      </c>
      <c r="F168" s="165"/>
      <c r="G168" s="162">
        <f t="shared" si="3"/>
        <v>0</v>
      </c>
    </row>
    <row r="169" spans="1:7" ht="24" customHeight="1">
      <c r="A169" s="103">
        <v>86</v>
      </c>
      <c r="B169" s="103" t="s">
        <v>295</v>
      </c>
      <c r="C169" s="151" t="s">
        <v>267</v>
      </c>
      <c r="D169" s="163" t="s">
        <v>191</v>
      </c>
      <c r="E169" s="164">
        <v>1</v>
      </c>
      <c r="F169" s="165"/>
      <c r="G169" s="162">
        <f t="shared" si="3"/>
        <v>0</v>
      </c>
    </row>
    <row r="170" spans="1:7" ht="27.75" customHeight="1">
      <c r="A170" s="103">
        <v>87</v>
      </c>
      <c r="B170" s="103" t="s">
        <v>296</v>
      </c>
      <c r="C170" s="151" t="s">
        <v>268</v>
      </c>
      <c r="D170" s="163" t="s">
        <v>269</v>
      </c>
      <c r="E170" s="164">
        <v>106</v>
      </c>
      <c r="F170" s="165"/>
      <c r="G170" s="162">
        <f>SUM(E170*F170)</f>
        <v>0</v>
      </c>
    </row>
    <row r="171" spans="1:7" ht="14.25" customHeight="1">
      <c r="A171" s="103">
        <v>88</v>
      </c>
      <c r="B171" s="103" t="s">
        <v>297</v>
      </c>
      <c r="C171" s="151" t="s">
        <v>270</v>
      </c>
      <c r="D171" s="163" t="s">
        <v>187</v>
      </c>
      <c r="E171" s="164">
        <v>5</v>
      </c>
      <c r="F171" s="165"/>
      <c r="G171" s="162">
        <f>SUM(E171*F171)</f>
        <v>0</v>
      </c>
    </row>
    <row r="172" spans="1:7" ht="27" customHeight="1">
      <c r="A172" s="103">
        <v>89</v>
      </c>
      <c r="B172" s="103" t="s">
        <v>298</v>
      </c>
      <c r="C172" s="151" t="s">
        <v>271</v>
      </c>
      <c r="D172" s="163" t="s">
        <v>187</v>
      </c>
      <c r="E172" s="164">
        <v>5</v>
      </c>
      <c r="F172" s="165"/>
      <c r="G172" s="162">
        <f aca="true" t="shared" si="4" ref="G172:G177">SUM(E172*F172)</f>
        <v>0</v>
      </c>
    </row>
    <row r="173" spans="1:7" ht="14.25" customHeight="1">
      <c r="A173" s="103">
        <v>90</v>
      </c>
      <c r="B173" s="103" t="s">
        <v>299</v>
      </c>
      <c r="C173" s="151" t="s">
        <v>272</v>
      </c>
      <c r="D173" s="163" t="s">
        <v>187</v>
      </c>
      <c r="E173" s="164">
        <v>5</v>
      </c>
      <c r="F173" s="165"/>
      <c r="G173" s="162">
        <f t="shared" si="4"/>
        <v>0</v>
      </c>
    </row>
    <row r="174" spans="1:7" ht="26.25" customHeight="1">
      <c r="A174" s="103">
        <v>91</v>
      </c>
      <c r="B174" s="103" t="s">
        <v>300</v>
      </c>
      <c r="C174" s="151" t="s">
        <v>273</v>
      </c>
      <c r="D174" s="163" t="s">
        <v>101</v>
      </c>
      <c r="E174" s="164">
        <v>18</v>
      </c>
      <c r="F174" s="165"/>
      <c r="G174" s="162">
        <f t="shared" si="4"/>
        <v>0</v>
      </c>
    </row>
    <row r="175" spans="1:7" ht="14.25" customHeight="1">
      <c r="A175" s="103">
        <v>92</v>
      </c>
      <c r="B175" s="103" t="s">
        <v>301</v>
      </c>
      <c r="C175" s="151" t="s">
        <v>239</v>
      </c>
      <c r="D175" s="163" t="s">
        <v>191</v>
      </c>
      <c r="E175" s="164">
        <v>1</v>
      </c>
      <c r="F175" s="165"/>
      <c r="G175" s="162">
        <f t="shared" si="4"/>
        <v>0</v>
      </c>
    </row>
    <row r="176" spans="1:7" ht="24.75" customHeight="1">
      <c r="A176" s="103">
        <v>93</v>
      </c>
      <c r="B176" s="103" t="s">
        <v>302</v>
      </c>
      <c r="C176" s="151" t="s">
        <v>274</v>
      </c>
      <c r="D176" s="163" t="s">
        <v>191</v>
      </c>
      <c r="E176" s="164">
        <v>1</v>
      </c>
      <c r="F176" s="165"/>
      <c r="G176" s="162">
        <f t="shared" si="4"/>
        <v>0</v>
      </c>
    </row>
    <row r="177" spans="1:7" ht="26.25" customHeight="1">
      <c r="A177" s="103">
        <v>94</v>
      </c>
      <c r="B177" s="103" t="s">
        <v>303</v>
      </c>
      <c r="C177" s="151" t="s">
        <v>275</v>
      </c>
      <c r="D177" s="163" t="s">
        <v>191</v>
      </c>
      <c r="E177" s="164">
        <v>1</v>
      </c>
      <c r="F177" s="165"/>
      <c r="G177" s="162">
        <f t="shared" si="4"/>
        <v>0</v>
      </c>
    </row>
    <row r="178" spans="1:7" ht="14.25" customHeight="1">
      <c r="A178" s="103">
        <v>95</v>
      </c>
      <c r="B178" s="103" t="s">
        <v>304</v>
      </c>
      <c r="C178" s="151" t="s">
        <v>276</v>
      </c>
      <c r="D178" s="163" t="s">
        <v>191</v>
      </c>
      <c r="E178" s="164">
        <v>1</v>
      </c>
      <c r="F178" s="165"/>
      <c r="G178" s="162">
        <f>SUM(E178*F178)</f>
        <v>0</v>
      </c>
    </row>
    <row r="179" spans="1:7" ht="14.25" customHeight="1">
      <c r="A179" s="103">
        <v>96</v>
      </c>
      <c r="B179" s="103" t="s">
        <v>305</v>
      </c>
      <c r="C179" s="151" t="s">
        <v>277</v>
      </c>
      <c r="D179" s="163" t="s">
        <v>191</v>
      </c>
      <c r="E179" s="164">
        <v>1</v>
      </c>
      <c r="F179" s="165"/>
      <c r="G179" s="162">
        <f>SUM(E179*F179)</f>
        <v>0</v>
      </c>
    </row>
    <row r="180" spans="1:7" ht="14.25" customHeight="1">
      <c r="A180" s="103">
        <v>97</v>
      </c>
      <c r="B180" s="103" t="s">
        <v>306</v>
      </c>
      <c r="C180" s="151" t="s">
        <v>128</v>
      </c>
      <c r="D180" s="163" t="s">
        <v>191</v>
      </c>
      <c r="E180" s="164">
        <v>1</v>
      </c>
      <c r="F180" s="165"/>
      <c r="G180" s="162">
        <f>SUM(E180*F180)</f>
        <v>0</v>
      </c>
    </row>
    <row r="181" spans="1:7" ht="24.75" customHeight="1">
      <c r="A181" s="103">
        <v>98</v>
      </c>
      <c r="B181" s="103" t="s">
        <v>347</v>
      </c>
      <c r="C181" s="152" t="s">
        <v>346</v>
      </c>
      <c r="D181" s="14" t="s">
        <v>44</v>
      </c>
      <c r="E181" s="23">
        <v>1</v>
      </c>
      <c r="F181" s="134"/>
      <c r="G181" s="23">
        <f>E181*F181</f>
        <v>0</v>
      </c>
    </row>
    <row r="182" spans="1:7" ht="11.25" customHeight="1">
      <c r="A182" s="103"/>
      <c r="B182" s="103"/>
      <c r="C182" s="152"/>
      <c r="D182" s="21"/>
      <c r="E182" s="97"/>
      <c r="F182" s="27"/>
      <c r="G182" s="26"/>
    </row>
    <row r="183" spans="1:7" ht="11.25" customHeight="1">
      <c r="A183" s="103">
        <v>731</v>
      </c>
      <c r="B183" s="103"/>
      <c r="C183" s="150" t="str">
        <f>C82</f>
        <v>Ústřední vytápění</v>
      </c>
      <c r="D183" s="21" t="s">
        <v>35</v>
      </c>
      <c r="E183" s="97"/>
      <c r="F183" s="26"/>
      <c r="G183" s="26">
        <f>SUM(G84:G182)</f>
        <v>0</v>
      </c>
    </row>
    <row r="184" spans="1:7" ht="11.25" customHeight="1">
      <c r="A184" s="52"/>
      <c r="B184" s="52"/>
      <c r="C184" s="153"/>
      <c r="D184" s="107"/>
      <c r="E184" s="110"/>
      <c r="F184" s="107"/>
      <c r="G184" s="111"/>
    </row>
    <row r="185" spans="1:7" ht="11.25" customHeight="1">
      <c r="A185" s="52"/>
      <c r="B185" s="52"/>
      <c r="C185" s="153"/>
      <c r="D185" s="112"/>
      <c r="E185" s="110"/>
      <c r="F185" s="107"/>
      <c r="G185" s="111"/>
    </row>
    <row r="186" spans="1:7" ht="11.25" customHeight="1">
      <c r="A186" s="52"/>
      <c r="B186" s="52"/>
      <c r="C186" s="153"/>
      <c r="D186" s="112"/>
      <c r="E186" s="110"/>
      <c r="F186" s="107"/>
      <c r="G186" s="111"/>
    </row>
    <row r="187" spans="1:7" ht="11.25" customHeight="1">
      <c r="A187" s="52"/>
      <c r="B187" s="52"/>
      <c r="C187" s="153"/>
      <c r="D187" s="112"/>
      <c r="E187" s="110"/>
      <c r="F187" s="107"/>
      <c r="G187" s="111"/>
    </row>
    <row r="188" spans="1:7" ht="11.25" customHeight="1">
      <c r="A188" s="103">
        <v>741</v>
      </c>
      <c r="B188" s="103"/>
      <c r="C188" s="150" t="s">
        <v>130</v>
      </c>
      <c r="D188" s="112"/>
      <c r="E188" s="110"/>
      <c r="F188" s="107"/>
      <c r="G188" s="111"/>
    </row>
    <row r="189" spans="1:7" ht="11.25" customHeight="1">
      <c r="A189" s="107"/>
      <c r="B189" s="107"/>
      <c r="C189" s="153"/>
      <c r="D189" s="112"/>
      <c r="E189" s="110"/>
      <c r="F189" s="113"/>
      <c r="G189" s="114"/>
    </row>
    <row r="190" spans="1:7" ht="12.75" customHeight="1">
      <c r="A190" s="115">
        <v>1</v>
      </c>
      <c r="B190" s="103" t="s">
        <v>131</v>
      </c>
      <c r="C190" s="169" t="s">
        <v>132</v>
      </c>
      <c r="D190" s="170" t="s">
        <v>101</v>
      </c>
      <c r="E190" s="171">
        <v>6</v>
      </c>
      <c r="F190" s="116"/>
      <c r="G190" s="155">
        <f>SUM(E190*F190)</f>
        <v>0</v>
      </c>
    </row>
    <row r="191" spans="1:7" ht="12.75" customHeight="1">
      <c r="A191" s="115">
        <v>2</v>
      </c>
      <c r="B191" s="103" t="s">
        <v>133</v>
      </c>
      <c r="C191" s="169" t="s">
        <v>134</v>
      </c>
      <c r="D191" s="170" t="s">
        <v>101</v>
      </c>
      <c r="E191" s="171">
        <v>70</v>
      </c>
      <c r="F191" s="116"/>
      <c r="G191" s="155">
        <f>SUM(E191*F191)</f>
        <v>0</v>
      </c>
    </row>
    <row r="192" spans="1:7" ht="12.75" customHeight="1">
      <c r="A192" s="115">
        <v>3</v>
      </c>
      <c r="B192" s="103" t="s">
        <v>135</v>
      </c>
      <c r="C192" s="169" t="s">
        <v>136</v>
      </c>
      <c r="D192" s="170" t="s">
        <v>101</v>
      </c>
      <c r="E192" s="171">
        <v>55</v>
      </c>
      <c r="F192" s="116"/>
      <c r="G192" s="155">
        <f aca="true" t="shared" si="5" ref="G192:G222">SUM(E192*F192)</f>
        <v>0</v>
      </c>
    </row>
    <row r="193" spans="1:7" ht="12.75" customHeight="1">
      <c r="A193" s="115">
        <v>4</v>
      </c>
      <c r="B193" s="103" t="s">
        <v>137</v>
      </c>
      <c r="C193" s="169" t="s">
        <v>307</v>
      </c>
      <c r="D193" s="170" t="s">
        <v>101</v>
      </c>
      <c r="E193" s="171">
        <v>40</v>
      </c>
      <c r="F193" s="116"/>
      <c r="G193" s="155">
        <f t="shared" si="5"/>
        <v>0</v>
      </c>
    </row>
    <row r="194" spans="1:7" ht="12.75" customHeight="1">
      <c r="A194" s="115">
        <v>5</v>
      </c>
      <c r="B194" s="103" t="s">
        <v>138</v>
      </c>
      <c r="C194" s="169" t="s">
        <v>140</v>
      </c>
      <c r="D194" s="170" t="s">
        <v>101</v>
      </c>
      <c r="E194" s="171">
        <v>110</v>
      </c>
      <c r="F194" s="116"/>
      <c r="G194" s="155">
        <f t="shared" si="5"/>
        <v>0</v>
      </c>
    </row>
    <row r="195" spans="1:7" ht="12.75" customHeight="1">
      <c r="A195" s="115">
        <v>6</v>
      </c>
      <c r="B195" s="103" t="s">
        <v>139</v>
      </c>
      <c r="C195" s="169" t="s">
        <v>308</v>
      </c>
      <c r="D195" s="170" t="s">
        <v>101</v>
      </c>
      <c r="E195" s="171">
        <v>10</v>
      </c>
      <c r="F195" s="116"/>
      <c r="G195" s="155">
        <f t="shared" si="5"/>
        <v>0</v>
      </c>
    </row>
    <row r="196" spans="1:7" ht="12.75" customHeight="1">
      <c r="A196" s="115">
        <v>7</v>
      </c>
      <c r="B196" s="103" t="s">
        <v>141</v>
      </c>
      <c r="C196" s="169" t="s">
        <v>309</v>
      </c>
      <c r="D196" s="170" t="s">
        <v>101</v>
      </c>
      <c r="E196" s="171">
        <v>8</v>
      </c>
      <c r="F196" s="116"/>
      <c r="G196" s="155">
        <f t="shared" si="5"/>
        <v>0</v>
      </c>
    </row>
    <row r="197" spans="1:7" ht="12.75" customHeight="1">
      <c r="A197" s="115">
        <v>8</v>
      </c>
      <c r="B197" s="103" t="s">
        <v>142</v>
      </c>
      <c r="C197" s="169" t="s">
        <v>310</v>
      </c>
      <c r="D197" s="170" t="s">
        <v>101</v>
      </c>
      <c r="E197" s="171">
        <v>50</v>
      </c>
      <c r="F197" s="116"/>
      <c r="G197" s="155">
        <f t="shared" si="5"/>
        <v>0</v>
      </c>
    </row>
    <row r="198" spans="1:7" ht="12.75" customHeight="1">
      <c r="A198" s="115">
        <v>9</v>
      </c>
      <c r="B198" s="103" t="s">
        <v>143</v>
      </c>
      <c r="C198" s="169" t="s">
        <v>311</v>
      </c>
      <c r="D198" s="170" t="s">
        <v>101</v>
      </c>
      <c r="E198" s="171">
        <v>28</v>
      </c>
      <c r="F198" s="116"/>
      <c r="G198" s="155">
        <f t="shared" si="5"/>
        <v>0</v>
      </c>
    </row>
    <row r="199" spans="1:7" ht="12.75" customHeight="1">
      <c r="A199" s="115">
        <v>10</v>
      </c>
      <c r="B199" s="103" t="s">
        <v>144</v>
      </c>
      <c r="C199" s="169" t="s">
        <v>148</v>
      </c>
      <c r="D199" s="170" t="s">
        <v>187</v>
      </c>
      <c r="E199" s="171">
        <v>1</v>
      </c>
      <c r="F199" s="116"/>
      <c r="G199" s="155">
        <f t="shared" si="5"/>
        <v>0</v>
      </c>
    </row>
    <row r="200" spans="1:7" ht="12.75" customHeight="1">
      <c r="A200" s="115">
        <v>11</v>
      </c>
      <c r="B200" s="103" t="s">
        <v>145</v>
      </c>
      <c r="C200" s="169" t="s">
        <v>312</v>
      </c>
      <c r="D200" s="170" t="s">
        <v>187</v>
      </c>
      <c r="E200" s="171">
        <v>1</v>
      </c>
      <c r="F200" s="116"/>
      <c r="G200" s="155">
        <f t="shared" si="5"/>
        <v>0</v>
      </c>
    </row>
    <row r="201" spans="1:7" ht="12.75" customHeight="1">
      <c r="A201" s="115">
        <v>12</v>
      </c>
      <c r="B201" s="103" t="s">
        <v>146</v>
      </c>
      <c r="C201" s="169" t="s">
        <v>313</v>
      </c>
      <c r="D201" s="170" t="s">
        <v>187</v>
      </c>
      <c r="E201" s="171">
        <v>1</v>
      </c>
      <c r="F201" s="116"/>
      <c r="G201" s="155">
        <f t="shared" si="5"/>
        <v>0</v>
      </c>
    </row>
    <row r="202" spans="1:7" ht="12.75" customHeight="1">
      <c r="A202" s="115">
        <v>13</v>
      </c>
      <c r="B202" s="103" t="s">
        <v>147</v>
      </c>
      <c r="C202" s="169" t="s">
        <v>314</v>
      </c>
      <c r="D202" s="170" t="s">
        <v>187</v>
      </c>
      <c r="E202" s="171">
        <v>1</v>
      </c>
      <c r="F202" s="116"/>
      <c r="G202" s="155">
        <f t="shared" si="5"/>
        <v>0</v>
      </c>
    </row>
    <row r="203" spans="1:7" ht="12.75" customHeight="1">
      <c r="A203" s="115">
        <v>14</v>
      </c>
      <c r="B203" s="103" t="s">
        <v>149</v>
      </c>
      <c r="C203" s="169" t="s">
        <v>315</v>
      </c>
      <c r="D203" s="170" t="s">
        <v>187</v>
      </c>
      <c r="E203" s="171">
        <v>2</v>
      </c>
      <c r="F203" s="116"/>
      <c r="G203" s="155">
        <f t="shared" si="5"/>
        <v>0</v>
      </c>
    </row>
    <row r="204" spans="1:7" ht="12.75" customHeight="1">
      <c r="A204" s="115">
        <v>15</v>
      </c>
      <c r="B204" s="103" t="s">
        <v>150</v>
      </c>
      <c r="C204" s="169" t="s">
        <v>316</v>
      </c>
      <c r="D204" s="170" t="s">
        <v>187</v>
      </c>
      <c r="E204" s="171">
        <v>3</v>
      </c>
      <c r="F204" s="116"/>
      <c r="G204" s="155">
        <f t="shared" si="5"/>
        <v>0</v>
      </c>
    </row>
    <row r="205" spans="1:7" ht="12.75" customHeight="1">
      <c r="A205" s="115">
        <v>16</v>
      </c>
      <c r="B205" s="103" t="s">
        <v>151</v>
      </c>
      <c r="C205" s="169" t="s">
        <v>317</v>
      </c>
      <c r="D205" s="170" t="s">
        <v>187</v>
      </c>
      <c r="E205" s="171">
        <v>3</v>
      </c>
      <c r="F205" s="116"/>
      <c r="G205" s="155">
        <f t="shared" si="5"/>
        <v>0</v>
      </c>
    </row>
    <row r="206" spans="1:7" ht="12.75" customHeight="1">
      <c r="A206" s="115">
        <v>17</v>
      </c>
      <c r="B206" s="103" t="s">
        <v>152</v>
      </c>
      <c r="C206" s="169" t="s">
        <v>318</v>
      </c>
      <c r="D206" s="170" t="s">
        <v>187</v>
      </c>
      <c r="E206" s="171">
        <v>4</v>
      </c>
      <c r="F206" s="116"/>
      <c r="G206" s="155">
        <f t="shared" si="5"/>
        <v>0</v>
      </c>
    </row>
    <row r="207" spans="1:7" ht="12.75" customHeight="1">
      <c r="A207" s="115">
        <v>18</v>
      </c>
      <c r="B207" s="103" t="s">
        <v>153</v>
      </c>
      <c r="C207" s="169" t="s">
        <v>319</v>
      </c>
      <c r="D207" s="170" t="s">
        <v>187</v>
      </c>
      <c r="E207" s="171">
        <v>1</v>
      </c>
      <c r="F207" s="116"/>
      <c r="G207" s="155">
        <f t="shared" si="5"/>
        <v>0</v>
      </c>
    </row>
    <row r="208" spans="1:7" ht="12.75" customHeight="1">
      <c r="A208" s="115">
        <v>19</v>
      </c>
      <c r="B208" s="103" t="s">
        <v>154</v>
      </c>
      <c r="C208" s="169" t="s">
        <v>320</v>
      </c>
      <c r="D208" s="170" t="s">
        <v>187</v>
      </c>
      <c r="E208" s="171">
        <v>1</v>
      </c>
      <c r="F208" s="116"/>
      <c r="G208" s="155">
        <f t="shared" si="5"/>
        <v>0</v>
      </c>
    </row>
    <row r="209" spans="1:7" ht="12.75" customHeight="1">
      <c r="A209" s="115">
        <v>20</v>
      </c>
      <c r="B209" s="103" t="s">
        <v>156</v>
      </c>
      <c r="C209" s="169" t="s">
        <v>321</v>
      </c>
      <c r="D209" s="170" t="s">
        <v>187</v>
      </c>
      <c r="E209" s="171">
        <v>1</v>
      </c>
      <c r="F209" s="116"/>
      <c r="G209" s="155">
        <f t="shared" si="5"/>
        <v>0</v>
      </c>
    </row>
    <row r="210" spans="1:7" ht="12.75" customHeight="1">
      <c r="A210" s="115">
        <v>21</v>
      </c>
      <c r="B210" s="103" t="s">
        <v>158</v>
      </c>
      <c r="C210" s="169" t="s">
        <v>155</v>
      </c>
      <c r="D210" s="170" t="s">
        <v>187</v>
      </c>
      <c r="E210" s="171">
        <v>3</v>
      </c>
      <c r="F210" s="116"/>
      <c r="G210" s="155">
        <f t="shared" si="5"/>
        <v>0</v>
      </c>
    </row>
    <row r="211" spans="1:7" ht="12.75" customHeight="1">
      <c r="A211" s="115">
        <v>22</v>
      </c>
      <c r="B211" s="103" t="s">
        <v>159</v>
      </c>
      <c r="C211" s="169" t="s">
        <v>157</v>
      </c>
      <c r="D211" s="170" t="s">
        <v>187</v>
      </c>
      <c r="E211" s="171">
        <v>2</v>
      </c>
      <c r="F211" s="116"/>
      <c r="G211" s="155">
        <f t="shared" si="5"/>
        <v>0</v>
      </c>
    </row>
    <row r="212" spans="1:7" ht="12.75" customHeight="1">
      <c r="A212" s="115">
        <v>23</v>
      </c>
      <c r="B212" s="103" t="s">
        <v>160</v>
      </c>
      <c r="C212" s="169" t="s">
        <v>322</v>
      </c>
      <c r="D212" s="170" t="s">
        <v>187</v>
      </c>
      <c r="E212" s="171">
        <v>1</v>
      </c>
      <c r="F212" s="116"/>
      <c r="G212" s="155">
        <f t="shared" si="5"/>
        <v>0</v>
      </c>
    </row>
    <row r="213" spans="1:7" ht="12.75" customHeight="1">
      <c r="A213" s="115">
        <v>24</v>
      </c>
      <c r="B213" s="103" t="s">
        <v>161</v>
      </c>
      <c r="C213" s="169" t="s">
        <v>323</v>
      </c>
      <c r="D213" s="170" t="s">
        <v>187</v>
      </c>
      <c r="E213" s="171">
        <v>1</v>
      </c>
      <c r="F213" s="116"/>
      <c r="G213" s="155">
        <f t="shared" si="5"/>
        <v>0</v>
      </c>
    </row>
    <row r="214" spans="1:7" ht="12.75" customHeight="1">
      <c r="A214" s="115">
        <v>25</v>
      </c>
      <c r="B214" s="103" t="s">
        <v>163</v>
      </c>
      <c r="C214" s="169" t="s">
        <v>324</v>
      </c>
      <c r="D214" s="170" t="s">
        <v>187</v>
      </c>
      <c r="E214" s="171">
        <v>1</v>
      </c>
      <c r="F214" s="116"/>
      <c r="G214" s="155">
        <f>SUM(E214*F214)</f>
        <v>0</v>
      </c>
    </row>
    <row r="215" spans="1:7" ht="12.75" customHeight="1">
      <c r="A215" s="115">
        <v>26</v>
      </c>
      <c r="B215" s="103" t="s">
        <v>165</v>
      </c>
      <c r="C215" s="169" t="s">
        <v>325</v>
      </c>
      <c r="D215" s="170" t="s">
        <v>187</v>
      </c>
      <c r="E215" s="171">
        <v>1</v>
      </c>
      <c r="F215" s="116"/>
      <c r="G215" s="155">
        <f t="shared" si="5"/>
        <v>0</v>
      </c>
    </row>
    <row r="216" spans="1:7" ht="12.75" customHeight="1">
      <c r="A216" s="115">
        <v>27</v>
      </c>
      <c r="B216" s="103" t="s">
        <v>166</v>
      </c>
      <c r="C216" s="169" t="s">
        <v>326</v>
      </c>
      <c r="D216" s="170" t="s">
        <v>187</v>
      </c>
      <c r="E216" s="171">
        <v>1</v>
      </c>
      <c r="F216" s="116"/>
      <c r="G216" s="155">
        <f t="shared" si="5"/>
        <v>0</v>
      </c>
    </row>
    <row r="217" spans="1:7" ht="12.75" customHeight="1">
      <c r="A217" s="115">
        <v>28</v>
      </c>
      <c r="B217" s="103" t="s">
        <v>168</v>
      </c>
      <c r="C217" s="169" t="s">
        <v>327</v>
      </c>
      <c r="D217" s="170" t="s">
        <v>187</v>
      </c>
      <c r="E217" s="171">
        <v>10</v>
      </c>
      <c r="F217" s="116"/>
      <c r="G217" s="155">
        <f t="shared" si="5"/>
        <v>0</v>
      </c>
    </row>
    <row r="218" spans="1:7" ht="12.75" customHeight="1">
      <c r="A218" s="115">
        <v>29</v>
      </c>
      <c r="B218" s="103" t="s">
        <v>340</v>
      </c>
      <c r="C218" s="169" t="s">
        <v>328</v>
      </c>
      <c r="D218" s="170" t="s">
        <v>162</v>
      </c>
      <c r="E218" s="171">
        <v>14</v>
      </c>
      <c r="F218" s="116"/>
      <c r="G218" s="155">
        <f t="shared" si="5"/>
        <v>0</v>
      </c>
    </row>
    <row r="219" spans="1:7" ht="12.75" customHeight="1">
      <c r="A219" s="115">
        <v>30</v>
      </c>
      <c r="B219" s="103" t="s">
        <v>341</v>
      </c>
      <c r="C219" s="169" t="s">
        <v>164</v>
      </c>
      <c r="D219" s="170" t="s">
        <v>162</v>
      </c>
      <c r="E219" s="171">
        <v>58</v>
      </c>
      <c r="F219" s="116"/>
      <c r="G219" s="155">
        <f t="shared" si="5"/>
        <v>0</v>
      </c>
    </row>
    <row r="220" spans="1:7" ht="12.75" customHeight="1">
      <c r="A220" s="115">
        <v>31</v>
      </c>
      <c r="B220" s="103" t="s">
        <v>342</v>
      </c>
      <c r="C220" s="169" t="s">
        <v>329</v>
      </c>
      <c r="D220" s="170" t="s">
        <v>162</v>
      </c>
      <c r="E220" s="171">
        <v>4</v>
      </c>
      <c r="F220" s="116"/>
      <c r="G220" s="155">
        <f t="shared" si="5"/>
        <v>0</v>
      </c>
    </row>
    <row r="221" spans="1:7" ht="12.75" customHeight="1">
      <c r="A221" s="115">
        <v>32</v>
      </c>
      <c r="B221" s="103" t="s">
        <v>343</v>
      </c>
      <c r="C221" s="169" t="s">
        <v>167</v>
      </c>
      <c r="D221" s="170" t="s">
        <v>191</v>
      </c>
      <c r="E221" s="171">
        <v>1</v>
      </c>
      <c r="F221" s="116"/>
      <c r="G221" s="155">
        <f t="shared" si="5"/>
        <v>0</v>
      </c>
    </row>
    <row r="222" spans="1:7" ht="12.75" customHeight="1">
      <c r="A222" s="115">
        <v>33</v>
      </c>
      <c r="B222" s="103" t="s">
        <v>344</v>
      </c>
      <c r="C222" s="172" t="s">
        <v>128</v>
      </c>
      <c r="D222" s="173" t="s">
        <v>191</v>
      </c>
      <c r="E222" s="174">
        <v>1</v>
      </c>
      <c r="F222" s="175"/>
      <c r="G222" s="155">
        <f t="shared" si="5"/>
        <v>0</v>
      </c>
    </row>
    <row r="223" spans="1:7" ht="22.5" customHeight="1">
      <c r="A223" s="115">
        <v>34</v>
      </c>
      <c r="B223" s="103" t="s">
        <v>348</v>
      </c>
      <c r="C223" s="152" t="s">
        <v>346</v>
      </c>
      <c r="D223" s="14" t="s">
        <v>44</v>
      </c>
      <c r="E223" s="23">
        <v>1</v>
      </c>
      <c r="F223" s="134"/>
      <c r="G223" s="23">
        <f>E223*F223</f>
        <v>0</v>
      </c>
    </row>
    <row r="224" spans="1:7" ht="11.25" customHeight="1">
      <c r="A224" s="115"/>
      <c r="B224" s="107"/>
      <c r="C224" s="153"/>
      <c r="D224" s="112"/>
      <c r="E224" s="110"/>
      <c r="F224" s="113"/>
      <c r="G224" s="114"/>
    </row>
    <row r="225" spans="1:7" ht="11.25" customHeight="1">
      <c r="A225" s="103">
        <v>741</v>
      </c>
      <c r="B225" s="103"/>
      <c r="C225" s="150" t="str">
        <f>C188</f>
        <v>Měření a regulace</v>
      </c>
      <c r="D225" s="21" t="s">
        <v>35</v>
      </c>
      <c r="E225" s="97"/>
      <c r="F225" s="26"/>
      <c r="G225" s="26">
        <f>SUM(G188:G224)</f>
        <v>0</v>
      </c>
    </row>
    <row r="226" spans="3:7" ht="11.25" customHeight="1">
      <c r="C226" s="156"/>
      <c r="D226" s="157"/>
      <c r="E226" s="158"/>
      <c r="F226" s="159"/>
      <c r="G226" s="160"/>
    </row>
    <row r="227" spans="3:7" ht="11.25" customHeight="1">
      <c r="C227" s="156"/>
      <c r="D227" s="157"/>
      <c r="E227" s="158"/>
      <c r="F227" s="159"/>
      <c r="G227" s="160"/>
    </row>
    <row r="228" spans="3:7" ht="11.25" customHeight="1">
      <c r="C228" s="156"/>
      <c r="D228" s="157"/>
      <c r="E228" s="158"/>
      <c r="F228" s="159"/>
      <c r="G228" s="160"/>
    </row>
    <row r="229" spans="1:7" ht="11.25" customHeight="1">
      <c r="A229" s="13">
        <v>95</v>
      </c>
      <c r="B229" s="13"/>
      <c r="C229" s="150" t="s">
        <v>176</v>
      </c>
      <c r="D229" s="21"/>
      <c r="E229" s="161"/>
      <c r="F229" s="162"/>
      <c r="G229" s="26"/>
    </row>
    <row r="230" spans="1:7" ht="11.25" customHeight="1">
      <c r="A230" s="13"/>
      <c r="B230" s="13"/>
      <c r="C230" s="150"/>
      <c r="D230" s="21"/>
      <c r="E230" s="161"/>
      <c r="F230" s="162"/>
      <c r="G230" s="26"/>
    </row>
    <row r="231" spans="1:7" ht="22.5" customHeight="1">
      <c r="A231" s="13">
        <v>1</v>
      </c>
      <c r="B231" s="13" t="s">
        <v>177</v>
      </c>
      <c r="C231" s="152" t="s">
        <v>349</v>
      </c>
      <c r="D231" s="21" t="s">
        <v>44</v>
      </c>
      <c r="E231" s="161">
        <v>1</v>
      </c>
      <c r="F231" s="162"/>
      <c r="G231" s="26">
        <f>E231*F231</f>
        <v>0</v>
      </c>
    </row>
    <row r="232" spans="1:7" ht="11.25" customHeight="1">
      <c r="A232" s="13">
        <v>2</v>
      </c>
      <c r="B232" s="13" t="s">
        <v>178</v>
      </c>
      <c r="C232" s="152" t="s">
        <v>180</v>
      </c>
      <c r="D232" s="21" t="s">
        <v>44</v>
      </c>
      <c r="E232" s="161">
        <v>1</v>
      </c>
      <c r="F232" s="162"/>
      <c r="G232" s="26">
        <f>E232*F232</f>
        <v>0</v>
      </c>
    </row>
    <row r="233" spans="1:7" ht="11.25" customHeight="1">
      <c r="A233" s="13">
        <v>3</v>
      </c>
      <c r="B233" s="13" t="s">
        <v>179</v>
      </c>
      <c r="C233" s="152" t="s">
        <v>182</v>
      </c>
      <c r="D233" s="21" t="s">
        <v>44</v>
      </c>
      <c r="E233" s="161">
        <v>1</v>
      </c>
      <c r="F233" s="162"/>
      <c r="G233" s="26">
        <f>E233*F233</f>
        <v>0</v>
      </c>
    </row>
    <row r="234" spans="1:7" ht="11.25" customHeight="1">
      <c r="A234" s="13">
        <v>4</v>
      </c>
      <c r="B234" s="13" t="s">
        <v>181</v>
      </c>
      <c r="C234" s="152" t="s">
        <v>184</v>
      </c>
      <c r="D234" s="21" t="s">
        <v>44</v>
      </c>
      <c r="E234" s="161">
        <v>1</v>
      </c>
      <c r="F234" s="162"/>
      <c r="G234" s="26">
        <f>E234*F234</f>
        <v>0</v>
      </c>
    </row>
    <row r="235" spans="1:7" ht="22.5" customHeight="1">
      <c r="A235" s="13">
        <v>5</v>
      </c>
      <c r="B235" s="13" t="s">
        <v>183</v>
      </c>
      <c r="C235" s="152" t="s">
        <v>345</v>
      </c>
      <c r="D235" s="21" t="s">
        <v>44</v>
      </c>
      <c r="E235" s="161">
        <v>1</v>
      </c>
      <c r="F235" s="162"/>
      <c r="G235" s="26">
        <f>E235*F235</f>
        <v>0</v>
      </c>
    </row>
    <row r="236" spans="1:7" ht="11.25" customHeight="1">
      <c r="A236" s="13"/>
      <c r="B236" s="13"/>
      <c r="C236" s="150"/>
      <c r="D236" s="21"/>
      <c r="E236" s="161"/>
      <c r="F236" s="162"/>
      <c r="G236" s="26"/>
    </row>
    <row r="237" spans="1:7" ht="11.25" customHeight="1">
      <c r="A237" s="13">
        <f>A229</f>
        <v>95</v>
      </c>
      <c r="B237" s="13"/>
      <c r="C237" s="148" t="str">
        <f>C229</f>
        <v>Ostatní náklady stavby</v>
      </c>
      <c r="D237" s="14" t="s">
        <v>35</v>
      </c>
      <c r="E237" s="154"/>
      <c r="F237" s="134"/>
      <c r="G237" s="23">
        <f>SUM(G231:G235)</f>
        <v>0</v>
      </c>
    </row>
    <row r="242" ht="22.5" customHeight="1">
      <c r="C242" s="151"/>
    </row>
  </sheetData>
  <sheetProtection/>
  <mergeCells count="29">
    <mergeCell ref="E25:G25"/>
    <mergeCell ref="C15:F15"/>
    <mergeCell ref="G15:H15"/>
    <mergeCell ref="I15:K15"/>
    <mergeCell ref="A15:B15"/>
    <mergeCell ref="K7:L7"/>
    <mergeCell ref="H7:J7"/>
    <mergeCell ref="H12:J12"/>
    <mergeCell ref="K12:L12"/>
    <mergeCell ref="H8:J8"/>
    <mergeCell ref="K8:L8"/>
    <mergeCell ref="H9:J9"/>
    <mergeCell ref="K9:L9"/>
    <mergeCell ref="H10:J10"/>
    <mergeCell ref="K10:L10"/>
    <mergeCell ref="A14:B14"/>
    <mergeCell ref="C14:F14"/>
    <mergeCell ref="G14:H14"/>
    <mergeCell ref="I14:K14"/>
    <mergeCell ref="H13:J13"/>
    <mergeCell ref="K13:L13"/>
    <mergeCell ref="A16:B16"/>
    <mergeCell ref="C16:F16"/>
    <mergeCell ref="G16:H16"/>
    <mergeCell ref="I16:K16"/>
    <mergeCell ref="A17:B17"/>
    <mergeCell ref="C17:F17"/>
    <mergeCell ref="G17:H17"/>
    <mergeCell ref="I17:K17"/>
  </mergeCells>
  <printOptions/>
  <pageMargins left="0.5905511811023623" right="0.3937007874015748" top="0.5905511811023623" bottom="0.5905511811023623" header="0.5118110236220472" footer="0.31496062992125984"/>
  <pageSetup horizontalDpi="600" verticalDpi="600" orientation="landscape" paperSize="9" r:id="rId1"/>
  <headerFooter alignWithMargins="0">
    <oddFooter>&amp;LCenová soustava ÚRS&amp;C&amp;A&amp;RStránka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najman</dc:creator>
  <cp:keywords/>
  <dc:description/>
  <cp:lastModifiedBy>osickal</cp:lastModifiedBy>
  <cp:lastPrinted>2017-02-28T21:07:30Z</cp:lastPrinted>
  <dcterms:created xsi:type="dcterms:W3CDTF">2010-04-26T11:42:24Z</dcterms:created>
  <dcterms:modified xsi:type="dcterms:W3CDTF">2018-01-15T13:53:08Z</dcterms:modified>
  <cp:category/>
  <cp:version/>
  <cp:contentType/>
  <cp:contentStatus/>
</cp:coreProperties>
</file>