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ACpr_office\NAB\0_obce\MU tURNOV 2021\stavebni upravy odbornych uceben ZS Turnov\Zmena ZS Zizkova Fyzika 2024\"/>
    </mc:Choice>
  </mc:AlternateContent>
  <xr:revisionPtr revIDLastSave="0" documentId="13_ncr:1_{B6939E49-0388-4B3B-9299-6A2F03F44402}" xr6:coauthVersionLast="47" xr6:coauthVersionMax="47" xr10:uidLastSave="{00000000-0000-0000-0000-000000000000}"/>
  <bookViews>
    <workbookView xWindow="-28920" yWindow="480" windowWidth="29040" windowHeight="15720" xr2:uid="{00000000-000D-0000-FFFF-FFFF00000000}"/>
  </bookViews>
  <sheets>
    <sheet name="Krycí list" sheetId="1" r:id="rId1"/>
    <sheet name="Rekapitulace" sheetId="2" r:id="rId2"/>
    <sheet name="soupis oceněný" sheetId="3" r:id="rId3"/>
    <sheet name="#Figury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3" l="1"/>
  <c r="K72" i="3" s="1"/>
  <c r="I71" i="3"/>
  <c r="K71" i="3" s="1"/>
  <c r="B18" i="2"/>
  <c r="I90" i="3"/>
  <c r="K90" i="3" s="1"/>
  <c r="G89" i="3"/>
  <c r="I89" i="3" s="1"/>
  <c r="K89" i="3" s="1"/>
  <c r="I88" i="3"/>
  <c r="K88" i="3" s="1"/>
  <c r="G87" i="3"/>
  <c r="I87" i="3" s="1"/>
  <c r="K87" i="3" s="1"/>
  <c r="I86" i="3"/>
  <c r="K86" i="3" s="1"/>
  <c r="G85" i="3"/>
  <c r="I85" i="3" s="1"/>
  <c r="I84" i="3"/>
  <c r="K84" i="3" s="1"/>
  <c r="A17" i="2"/>
  <c r="A16" i="2"/>
  <c r="A15" i="2"/>
  <c r="A14" i="2"/>
  <c r="K85" i="3" l="1"/>
  <c r="I83" i="3"/>
  <c r="C18" i="2" l="1"/>
  <c r="I34" i="3" l="1"/>
  <c r="K34" i="3" s="1"/>
  <c r="I35" i="3"/>
  <c r="K35" i="3" s="1"/>
  <c r="I36" i="3"/>
  <c r="K36" i="3" s="1"/>
  <c r="I37" i="3"/>
  <c r="K37" i="3" s="1"/>
  <c r="I39" i="3"/>
  <c r="K39" i="3" s="1"/>
  <c r="I40" i="3"/>
  <c r="K40" i="3" s="1"/>
  <c r="I41" i="3"/>
  <c r="K41" i="3" s="1"/>
  <c r="I42" i="3"/>
  <c r="K42" i="3" s="1"/>
  <c r="I44" i="3"/>
  <c r="K44" i="3" s="1"/>
  <c r="I47" i="3"/>
  <c r="K47" i="3" s="1"/>
  <c r="I49" i="3"/>
  <c r="K49" i="3" s="1"/>
  <c r="I51" i="3"/>
  <c r="K51" i="3" s="1"/>
  <c r="I53" i="3"/>
  <c r="K53" i="3" s="1"/>
  <c r="I55" i="3"/>
  <c r="K55" i="3" s="1"/>
  <c r="I57" i="3"/>
  <c r="K57" i="3" s="1"/>
  <c r="I50" i="3"/>
  <c r="K50" i="3" s="1"/>
  <c r="I59" i="3" l="1"/>
  <c r="K59" i="3" s="1"/>
  <c r="I61" i="3"/>
  <c r="K61" i="3" s="1"/>
  <c r="I63" i="3"/>
  <c r="K63" i="3" s="1"/>
  <c r="I62" i="3"/>
  <c r="K62" i="3" s="1"/>
  <c r="G60" i="3"/>
  <c r="I60" i="3" s="1"/>
  <c r="K60" i="3" s="1"/>
  <c r="G82" i="3" l="1"/>
  <c r="I82" i="3" s="1"/>
  <c r="K82" i="3" s="1"/>
  <c r="I81" i="3"/>
  <c r="K81" i="3" s="1"/>
  <c r="I80" i="3"/>
  <c r="K80" i="3" s="1"/>
  <c r="I79" i="3"/>
  <c r="K79" i="3" s="1"/>
  <c r="G78" i="3"/>
  <c r="I78" i="3" s="1"/>
  <c r="K78" i="3" s="1"/>
  <c r="I77" i="3"/>
  <c r="K77" i="3" s="1"/>
  <c r="I76" i="3"/>
  <c r="K76" i="3" s="1"/>
  <c r="G75" i="3"/>
  <c r="I75" i="3" s="1"/>
  <c r="K75" i="3" s="1"/>
  <c r="I74" i="3"/>
  <c r="K74" i="3" s="1"/>
  <c r="I73" i="3"/>
  <c r="K73" i="3" s="1"/>
  <c r="I70" i="3"/>
  <c r="I69" i="3"/>
  <c r="K69" i="3" s="1"/>
  <c r="I68" i="3"/>
  <c r="K68" i="3" s="1"/>
  <c r="G67" i="3"/>
  <c r="I67" i="3" s="1"/>
  <c r="K67" i="3" s="1"/>
  <c r="I66" i="3"/>
  <c r="K66" i="3" s="1"/>
  <c r="I64" i="3"/>
  <c r="K64" i="3" s="1"/>
  <c r="G58" i="3"/>
  <c r="I58" i="3" s="1"/>
  <c r="K58" i="3" s="1"/>
  <c r="G56" i="3"/>
  <c r="I56" i="3" s="1"/>
  <c r="K56" i="3" s="1"/>
  <c r="G52" i="3"/>
  <c r="I52" i="3" s="1"/>
  <c r="K52" i="3" s="1"/>
  <c r="G48" i="3"/>
  <c r="I48" i="3" s="1"/>
  <c r="K48" i="3" s="1"/>
  <c r="G46" i="3"/>
  <c r="I46" i="3" s="1"/>
  <c r="K46" i="3" s="1"/>
  <c r="G45" i="3"/>
  <c r="I45" i="3" s="1"/>
  <c r="K45" i="3" s="1"/>
  <c r="G43" i="3"/>
  <c r="I43" i="3" s="1"/>
  <c r="K43" i="3" s="1"/>
  <c r="G38" i="3"/>
  <c r="I38" i="3" s="1"/>
  <c r="K38" i="3" s="1"/>
  <c r="G33" i="3"/>
  <c r="I33" i="3" s="1"/>
  <c r="K33" i="3" s="1"/>
  <c r="I32" i="3"/>
  <c r="K32" i="3" s="1"/>
  <c r="I31" i="3"/>
  <c r="K31" i="3" s="1"/>
  <c r="I30" i="3"/>
  <c r="I28" i="3"/>
  <c r="K28" i="3" s="1"/>
  <c r="I27" i="3"/>
  <c r="K27" i="3" s="1"/>
  <c r="I26" i="3"/>
  <c r="K26" i="3" s="1"/>
  <c r="G25" i="3"/>
  <c r="I25" i="3" s="1"/>
  <c r="K25" i="3" s="1"/>
  <c r="I24" i="3"/>
  <c r="K24" i="3" s="1"/>
  <c r="G23" i="3"/>
  <c r="I23" i="3" s="1"/>
  <c r="K23" i="3" s="1"/>
  <c r="I22" i="3"/>
  <c r="K22" i="3" s="1"/>
  <c r="I21" i="3"/>
  <c r="I20" i="3"/>
  <c r="K20" i="3" s="1"/>
  <c r="I19" i="3"/>
  <c r="K19" i="3" s="1"/>
  <c r="I18" i="3"/>
  <c r="K18" i="3" s="1"/>
  <c r="I17" i="3"/>
  <c r="K17" i="3" s="1"/>
  <c r="I16" i="3"/>
  <c r="C9" i="3"/>
  <c r="C8" i="3"/>
  <c r="C7" i="3"/>
  <c r="C5" i="3"/>
  <c r="C4" i="3"/>
  <c r="C3" i="3"/>
  <c r="C2" i="3"/>
  <c r="B17" i="2"/>
  <c r="B16" i="2"/>
  <c r="B15" i="2"/>
  <c r="B14" i="2"/>
  <c r="B9" i="2"/>
  <c r="B8" i="2"/>
  <c r="B7" i="2"/>
  <c r="B5" i="2"/>
  <c r="B4" i="2"/>
  <c r="B3" i="2"/>
  <c r="B2" i="2"/>
  <c r="S50" i="1"/>
  <c r="R50" i="1"/>
  <c r="K47" i="1"/>
  <c r="J46" i="1"/>
  <c r="P42" i="1"/>
  <c r="P41" i="1"/>
  <c r="P40" i="1"/>
  <c r="P39" i="1"/>
  <c r="P38" i="1"/>
  <c r="R35" i="1"/>
  <c r="J35" i="1"/>
  <c r="E35" i="1"/>
  <c r="K16" i="3" l="1"/>
  <c r="I15" i="3"/>
  <c r="K30" i="3"/>
  <c r="I65" i="3"/>
  <c r="C17" i="2" s="1"/>
  <c r="K70" i="3"/>
  <c r="K21" i="3"/>
  <c r="C15" i="2" l="1"/>
  <c r="G54" i="3" l="1"/>
  <c r="I54" i="3" s="1"/>
  <c r="K54" i="3" l="1"/>
  <c r="I29" i="3"/>
  <c r="I14" i="3" s="1"/>
  <c r="I91" i="3" s="1"/>
  <c r="C16" i="2" l="1"/>
  <c r="C14" i="2"/>
  <c r="E42" i="1" s="1"/>
  <c r="E46" i="1" l="1"/>
  <c r="R46" i="1" l="1"/>
  <c r="S49" i="1" s="1"/>
  <c r="R49" i="1" l="1"/>
  <c r="O51" i="1" s="1"/>
  <c r="R51" i="1" l="1"/>
  <c r="R52" i="1" s="1"/>
  <c r="S51" i="1"/>
</calcChain>
</file>

<file path=xl/sharedStrings.xml><?xml version="1.0" encoding="utf-8"?>
<sst xmlns="http://schemas.openxmlformats.org/spreadsheetml/2006/main" count="473" uniqueCount="251">
  <si>
    <t>KRYCÍ LIST SOUPISU</t>
  </si>
  <si>
    <t>Název stavby</t>
  </si>
  <si>
    <t>JKSO</t>
  </si>
  <si>
    <t xml:space="preserve"> </t>
  </si>
  <si>
    <t>Kód stavby</t>
  </si>
  <si>
    <t>ucebny</t>
  </si>
  <si>
    <t>Název objektu</t>
  </si>
  <si>
    <t>Základní škola Turnov, Žižkova ul. 518, 511 01 Turnov</t>
  </si>
  <si>
    <t>EČO</t>
  </si>
  <si>
    <t>Kód objektu</t>
  </si>
  <si>
    <t>Název části</t>
  </si>
  <si>
    <t>OCENĚNÝ SOUPIS PRACÍ A DODÁVEK A SLUŽEB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</si>
  <si>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</si>
  <si>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</si>
  <si>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</si>
  <si>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</si>
  <si>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</si>
  <si>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</si>
  <si>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</si>
  <si>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Město Turnov Antonína Dvořáka 335, 511 01 Turnov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</si>
  <si>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</si>
  <si>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</si>
  <si>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</si>
  <si>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</si>
  <si>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</si>
  <si>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</si>
  <si>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</si>
  <si>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</si>
  <si>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</si>
  <si>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</si>
  <si>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</si>
  <si>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</si>
  <si>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</si>
  <si>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</si>
  <si>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</si>
  <si>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</si>
  <si>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</si>
  <si>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</si>
  <si>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</si>
  <si>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</si>
  <si>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</si>
  <si>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</si>
  <si>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</si>
  <si>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%</t>
  </si>
  <si>
    <t>Bez pevné podl.</t>
  </si>
  <si>
    <t>Projektové práce (DSPS)</t>
  </si>
  <si>
    <t>PSV</t>
  </si>
  <si>
    <t>Kulturní památka</t>
  </si>
  <si>
    <t>Územní vlivy</t>
  </si>
  <si>
    <t>Provozní vlivy</t>
  </si>
  <si>
    <t>"EL"</t>
  </si>
  <si>
    <t>Ostatní</t>
  </si>
  <si>
    <t>VRN z rozpočtu</t>
  </si>
  <si>
    <t>"AVT"</t>
  </si>
  <si>
    <t>ZRN (ř. 1-8)</t>
  </si>
  <si>
    <t>DN (ř. 10-12)</t>
  </si>
  <si>
    <t>VRN (ř. 14-19)</t>
  </si>
  <si>
    <t>HZS</t>
  </si>
  <si>
    <t>Kompl. činnost</t>
  </si>
  <si>
    <t>Ostatní náklady</t>
  </si>
  <si>
    <t>D</t>
  </si>
  <si>
    <t>Celkové náklady</t>
  </si>
  <si>
    <t>Součet 9, 13, 20-23</t>
  </si>
  <si>
    <t>Datum a podpis</t>
  </si>
  <si>
    <t>Razítko</t>
  </si>
  <si>
    <t>15</t>
  </si>
  <si>
    <t>DPH</t>
  </si>
  <si>
    <t>21</t>
  </si>
  <si>
    <t>Cena s DPH (ř. 25-26)</t>
  </si>
  <si>
    <t>E</t>
  </si>
  <si>
    <t>Přípočty a odpočty</t>
  </si>
  <si>
    <t>Dodávky objednatele</t>
  </si>
  <si>
    <t>Klouzavá doložka</t>
  </si>
  <si>
    <t>Zvýhodnění + -</t>
  </si>
  <si>
    <t>„Zbývající položky typu vlastní jsou kalkulovány na základě zkušeností z realizace obdobných zakázek a jsou v místě i čase obvyklé“</t>
  </si>
  <si>
    <t xml:space="preserve">REKAPITULACE 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</si>
  <si>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</si>
  <si>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</si>
  <si>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</si>
  <si>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</si>
  <si>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</si>
  <si>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</si>
  <si>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</si>
  <si>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</si>
  <si>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</si>
  <si>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</si>
  <si>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SOUPIS PRACÍ A DODÁVEK A SLUŽEB vč VÝKAZU VÝMĚR</t>
  </si>
  <si>
    <t>JKSO:</t>
  </si>
  <si>
    <t>P.Č.</t>
  </si>
  <si>
    <t>TV</t>
  </si>
  <si>
    <t>KCN</t>
  </si>
  <si>
    <t>Kód položky</t>
  </si>
  <si>
    <t>Popis / minimální technické parametry</t>
  </si>
  <si>
    <t>MJ</t>
  </si>
  <si>
    <t>Množství celkem</t>
  </si>
  <si>
    <t>Cena jednotková bez DPH</t>
  </si>
  <si>
    <t>Cena celkem bez DPH</t>
  </si>
  <si>
    <t>Sazba DPH</t>
  </si>
  <si>
    <t>Cena celkem s DPH</t>
  </si>
  <si>
    <t>EL</t>
  </si>
  <si>
    <t>Slaboproudé rozvody + příslušenství</t>
  </si>
  <si>
    <t>K</t>
  </si>
  <si>
    <t>742122001</t>
  </si>
  <si>
    <t>Montáž kabelové spojky nebo svorkovnice pro slaboproud do 15 žil</t>
  </si>
  <si>
    <t>kus</t>
  </si>
  <si>
    <t>M</t>
  </si>
  <si>
    <t>MAT</t>
  </si>
  <si>
    <t>10.935.899</t>
  </si>
  <si>
    <t>Konektor RJ45 UTP Cat.5e černý samořezný</t>
  </si>
  <si>
    <t>742330041</t>
  </si>
  <si>
    <t>Montáž datové jednozásuvky</t>
  </si>
  <si>
    <t>vlastní</t>
  </si>
  <si>
    <t>Datová jednozásuvka jednonásobná</t>
  </si>
  <si>
    <t>742330042</t>
  </si>
  <si>
    <t>Montáž datové dvouzásuvky</t>
  </si>
  <si>
    <t>10.874.783</t>
  </si>
  <si>
    <t>Kryt zásuvky komunikační, dvojnásobný</t>
  </si>
  <si>
    <t>10.863.140</t>
  </si>
  <si>
    <t>Konektor RJ45 8p8c Cat.5e nest.pro drát</t>
  </si>
  <si>
    <t>742121001</t>
  </si>
  <si>
    <t>Montáž kabelů sdělovacích pro vnitřní rozvody, počtu žil do 15</t>
  </si>
  <si>
    <t>m</t>
  </si>
  <si>
    <t>Datový UTP cat.5E kabel s LSOHFR pláštěm a třídou reakce na oheň B2ca-s1,d1,a1</t>
  </si>
  <si>
    <t>742110202</t>
  </si>
  <si>
    <t>1448221</t>
  </si>
  <si>
    <t>742330101</t>
  </si>
  <si>
    <t>Měření metalického segmentu s vyhotovením protokolu</t>
  </si>
  <si>
    <t>Silnoproudé rozvody + příslušenství</t>
  </si>
  <si>
    <t>741210101</t>
  </si>
  <si>
    <t>Montáž rozvaděčů litinových, hliníkových nebo plastových bez zapojení vodičů, sestavy hmotností do 50 kg.</t>
  </si>
  <si>
    <t>10.679.719</t>
  </si>
  <si>
    <t>Rozvaděčová skříň, 36 modulů, IP30, pod omítku</t>
  </si>
  <si>
    <t>741320135</t>
  </si>
  <si>
    <t>Montáž jističů se zapojením vodičů, dvoupólových nn, do 25 A ve skříni.</t>
  </si>
  <si>
    <t>10.061.062</t>
  </si>
  <si>
    <t>Proudový chránič s jističem 16A, rozměry 2 DIN, jmenovité napětí 230/400V, Charakteristika C, Jmenovitý reziduální proud 0,03A.</t>
  </si>
  <si>
    <t>741310561</t>
  </si>
  <si>
    <t>Montáž spínačů tří nebo čtyřpólových, vypínačů výkonových pojistkových, do 63 A</t>
  </si>
  <si>
    <t>10.843.680</t>
  </si>
  <si>
    <t>Vypínač na DIN, 3P 40A 400/415V.</t>
  </si>
  <si>
    <t>741811011</t>
  </si>
  <si>
    <t>Zkoušky a prohlídky rozvodných zařízení, kontrola rozvaděčů nn, silových, hmotnosti do 200 kg.</t>
  </si>
  <si>
    <t>741120501</t>
  </si>
  <si>
    <t>Montáž šňůr měděných bez ukončení uložených volně, lehkých a středních, počtu žil do 7</t>
  </si>
  <si>
    <t>10.048.777</t>
  </si>
  <si>
    <t>Dvoulinka 2x2,5mm červeno-černá pro 12V DC rozvody do stolů studentů od zdroje v katedře, SCY 2x2,5 TR/R</t>
  </si>
  <si>
    <t>741313031</t>
  </si>
  <si>
    <t>Montáž zásuvek domovních se zapojením vodičů šroubové připojení vestavných 10 A provedení 1P zdířka.</t>
  </si>
  <si>
    <t>1234217</t>
  </si>
  <si>
    <t>Bezpečnostní zdířka 4mm, červená, pro 12V DC rozvod.</t>
  </si>
  <si>
    <t>1131535</t>
  </si>
  <si>
    <t>Bezpečnostní zdířka 4mm, modrá, pro 12V DC rozvod.</t>
  </si>
  <si>
    <t>741313004</t>
  </si>
  <si>
    <t>Montáž zásuvek domovních se zapojením vodičů bezšroubové připojení polozapuštěných nebo zapuštěných 10/16 A, provedení 2X(2P + PE) dvojnásobná šikmá.</t>
  </si>
  <si>
    <t>10.079.613</t>
  </si>
  <si>
    <t>Zásuvka dvojnásobná bezšroubová, s clonkami, s natočenou dutinou, bílá, 16 A</t>
  </si>
  <si>
    <t>741112072</t>
  </si>
  <si>
    <t>Montáž krabic elektroinstalačních přístrojových plastových dvojitých.</t>
  </si>
  <si>
    <t>10.074.814</t>
  </si>
  <si>
    <t>Krabice přístrojová pro montáž dvojnásobných zásuvek.</t>
  </si>
  <si>
    <t>10.042.118</t>
  </si>
  <si>
    <t>Tepelně izolační podložka do elektroinstalačních krabic pro dvojnásobné zásuvky.</t>
  </si>
  <si>
    <t>741313001</t>
  </si>
  <si>
    <t>Montáž zásuvek domovních se zapojením vodičů bez šroubové připojení polozapuštěných nebo zapuštěných 10/16 A, provedení 2P + PE.</t>
  </si>
  <si>
    <t>10.079.558</t>
  </si>
  <si>
    <t>Zásuvka jednonásobná bezšroubová, bílá, 16 A</t>
  </si>
  <si>
    <t>10.069.878</t>
  </si>
  <si>
    <t>Rámeček 5-násobný bílý</t>
  </si>
  <si>
    <t>Instalační krabice pro zásuvky ve stolech, pětinásobná. Cena včetně instalace.</t>
  </si>
  <si>
    <t>741112061</t>
  </si>
  <si>
    <t>Montáž krabic elektroinstalačních přístrojových zapuštěných plastových kruhových.</t>
  </si>
  <si>
    <t>10.153.806</t>
  </si>
  <si>
    <t>Krabice přístrojová pod omítku, PVC, pětinásobná.</t>
  </si>
  <si>
    <t>10.078.621</t>
  </si>
  <si>
    <t>Krabice odbočná pod omítku, rozměr min. 130 mm, PVC, včetně víčka.</t>
  </si>
  <si>
    <t>741122016</t>
  </si>
  <si>
    <t>Montáž kabelů měděných bez ukončení uložených pod omítku plných kulatých (CYKY), počtu a průřezu žil 3x2,5 mm2.</t>
  </si>
  <si>
    <t>10.048.482</t>
  </si>
  <si>
    <t>Silový kabel CYKY-J 3x2,5mm2.</t>
  </si>
  <si>
    <t>741120301</t>
  </si>
  <si>
    <t>Montáž vodičů izolovaných měděných bez ukončení uložených pevně, plných a laněných s PVC pláštěm (CY) průřez žíly 0,55 až 16 mm2.</t>
  </si>
  <si>
    <t>10.048.422</t>
  </si>
  <si>
    <t>Zemnící kabel zelenožlutý CY 4mm2.</t>
  </si>
  <si>
    <t>10.074.642</t>
  </si>
  <si>
    <t>Ohebná dvouplášťová korugovaná bezhalogenová chránička vnitřní ø 32 mm.</t>
  </si>
  <si>
    <t>10.074.671</t>
  </si>
  <si>
    <t xml:space="preserve">Parapetní kanál, hliník, bílá barva, rozměr min. 65x100 mm, včetně spojovacích, ohybových, koncových krytů,   vyvrtání a osazení hmoždinek. Cena včetně dopravy a instalace. </t>
  </si>
  <si>
    <t>741810001</t>
  </si>
  <si>
    <t>Zkouška a prohlídka elektrických rozvodů a zařízení, celková prohlídka a vyhotovení revizní zprávy pro objem montážních prací do 100 tis. Kč</t>
  </si>
  <si>
    <t>Provozní osvětlení</t>
  </si>
  <si>
    <t>10.060.031</t>
  </si>
  <si>
    <t>Proudový chránič s jističem 10A, rozměry 2 DIN, jmenovité napětí 230/400V, Charakteristika B, Jmenovitý reziduální proud 0,03A.</t>
  </si>
  <si>
    <t>741372022</t>
  </si>
  <si>
    <t>Montáž svítidel LED se zapojením vodičů bytových nebo společenských místností, stropních, panelových, obsahu přes 0,09 do 0,36m2.</t>
  </si>
  <si>
    <t>Demontáž svítidla stropního</t>
  </si>
  <si>
    <t>741310001</t>
  </si>
  <si>
    <t>Montáž spínačů jedno nebo dvojpólových, nástěnných se zapojením vodičů, pro prostředí normální, vypínačů, řazení 1-jednopólových</t>
  </si>
  <si>
    <t>10.069.833</t>
  </si>
  <si>
    <t>Spínač kolébkový šroubový, řazení 6</t>
  </si>
  <si>
    <t>10.071.430</t>
  </si>
  <si>
    <t>Kryt spínače jednoduchý bílý</t>
  </si>
  <si>
    <t>741310003</t>
  </si>
  <si>
    <t>Montáž spínačů jedno nebo dvojpólových, nástěnných se zapojením vodičů, pro prostředí normální, vypínačů, řazení 2-dvoupólový</t>
  </si>
  <si>
    <t>10.069.872</t>
  </si>
  <si>
    <t>Spínač kolébkový šroubový, řazení 1/0+1/0</t>
  </si>
  <si>
    <t>10.071.435</t>
  </si>
  <si>
    <t>Kryt spínače dělený bílý</t>
  </si>
  <si>
    <t>10.071.439</t>
  </si>
  <si>
    <t>Rámeček 1-násobný bílý</t>
  </si>
  <si>
    <t>10.071.783</t>
  </si>
  <si>
    <t>Rámeček 3-násobný bílý</t>
  </si>
  <si>
    <t>741122015</t>
  </si>
  <si>
    <t>Montáž kabelů měděných bez ukončení uložených pod omítku plných kulatých (CYKY), počtu a průřezu žil 3x1,5 mm2.</t>
  </si>
  <si>
    <t>10.051.448</t>
  </si>
  <si>
    <t>Silový kabel CYKY-J 3x1,5mm2.</t>
  </si>
  <si>
    <t>741110043</t>
  </si>
  <si>
    <t>Montáž trubka plastová ohebná D přes 35 mm uložená pevně</t>
  </si>
  <si>
    <t>220260025</t>
  </si>
  <si>
    <t>Montáž krabice pod omítku s vysekáním lůžka</t>
  </si>
  <si>
    <t>Typ cenové soustavy URS 2022/II</t>
  </si>
  <si>
    <t>Učebna pro výuku fyziky</t>
  </si>
  <si>
    <t>ACTIV Projekce</t>
  </si>
  <si>
    <t>ACTIV Projekce, s.r.o., Ohrazneice 55, 511 01 Turnov</t>
  </si>
  <si>
    <t>275 38 320</t>
  </si>
  <si>
    <t>08/2024</t>
  </si>
  <si>
    <t>10.741.001</t>
  </si>
  <si>
    <t>Stínící technika</t>
  </si>
  <si>
    <t>Látková roleta</t>
  </si>
  <si>
    <t xml:space="preserve">Látková roleta: látka blackout zatemňovací v provedení bez vodících lišt a bez kazety, ovládání motorické 230V, koncové spínače, rozměry látky 250x280cm. Přesný rozměr bude určen po zaměření dodavatelem. Cena včetně dopravy, instalace.
</t>
  </si>
  <si>
    <t>Motor 230V</t>
  </si>
  <si>
    <t xml:space="preserve">Motor 230V pro rolety s nastavitelnými koncovými spínači. Cena včetně dopravy, instalace.
</t>
  </si>
  <si>
    <t xml:space="preserve">Montáž jističů se zapojením vodičů, dvoupólových nn, do 25 A ve skříni.
</t>
  </si>
  <si>
    <t xml:space="preserve">Proudový chránič s jističem 10A, rozměry 2 DIN, jmenovité napětí 230/400V, Charakteristika B, Jmenovitý reziduální proud 0,03A.
</t>
  </si>
  <si>
    <t>10B/1N/0,03 PFL7</t>
  </si>
  <si>
    <t>10.048.243</t>
  </si>
  <si>
    <t xml:space="preserve">Silový kabel CYKY-J 5x1,5mm
</t>
  </si>
  <si>
    <t>741122031</t>
  </si>
  <si>
    <t xml:space="preserve">Montáž kabelů měděných bez ukončení uložených pod omítku plných kulatých (CYKY), počtu a průřezu žil 5x1,5 mm2.
</t>
  </si>
  <si>
    <t>Ovládací tlačítko</t>
  </si>
  <si>
    <t xml:space="preserve">Ovládací tlačítko s ergonomií pro ovládání rolet. Cena včetně dopravy, instalace.
</t>
  </si>
  <si>
    <t>Celkem bez DPH</t>
  </si>
  <si>
    <t>Ohebná dvouplášťová korugovaná bezhalogenová chránička vnitřní ø 51 mm.</t>
  </si>
  <si>
    <t>Montáž  krabic montovaných do zdiva.</t>
  </si>
  <si>
    <t>Ukončovací a protahovací krabice pro datové rozvody. Krabice je uzpůsobena pro instalaci elektroinstalačních trubek.</t>
  </si>
  <si>
    <t>Svítidlo "A" Refit, Mikro-Comfort, 1565x295 mm, 61W, 6320lm, Ra80, 4000K. Cena včetně podružného materiálu.</t>
  </si>
  <si>
    <t>53.1</t>
  </si>
  <si>
    <t>53.2</t>
  </si>
  <si>
    <t>53.3</t>
  </si>
  <si>
    <t>Svítidlo "A+NZ" Refit, Mikro-Comfort, 1565x295 mm, 61W, 6320lm, Ra80, 4000K, nouzový zdroj. Cena včetně podružného materiálu.</t>
  </si>
  <si>
    <t>Svítidlo "B" Asymetr HR, 1468x175mm, 34W, 3670lm, Ra80, 4000K. Cena včetně podružného materiálu.</t>
  </si>
  <si>
    <t>Slaboproudé, silnoproudé rozvody, osvětlení, stínící 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</si>
</sst>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"/>
    <numFmt numFmtId="165" formatCode="#,##0\_x0000_"/>
    <numFmt numFmtId="166" formatCode="#,##0.0000"/>
    <numFmt numFmtId="167" formatCode="#,##0.000"/>
    <numFmt numFmtId="168" formatCode="#,##0.0"/>
    <numFmt numFmtId="169" formatCode="#,##0.00000"/>
  </numFmts>
  <fonts count="22" x14ac:knownFonts="1">
    <font>
      <sz val="10"/>
      <color rgb="FF000000"/>
      <name val="Calibri"/>
      <scheme val="minor"/>
    </font>
    <font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Calibri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rgb="FFFFFFFF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FF000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u/>
      <sz val="10"/>
      <color rgb="FFFA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2" tint="-4.9989318521683403E-2"/>
        <bgColor rgb="FFFFFFCC"/>
      </patternFill>
    </fill>
    <fill>
      <patternFill patternType="solid">
        <fgColor theme="2" tint="-0.249977111117893"/>
        <bgColor rgb="FFFFFF00"/>
      </patternFill>
    </fill>
    <fill>
      <patternFill patternType="solid">
        <fgColor theme="2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2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164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3" fontId="1" fillId="0" borderId="30" xfId="0" applyNumberFormat="1" applyFont="1" applyBorder="1" applyAlignment="1">
      <alignment vertical="center"/>
    </xf>
    <xf numFmtId="165" fontId="1" fillId="0" borderId="31" xfId="0" applyNumberFormat="1" applyFont="1" applyBorder="1" applyAlignment="1">
      <alignment horizontal="right" vertical="center" wrapText="1"/>
    </xf>
    <xf numFmtId="4" fontId="1" fillId="0" borderId="32" xfId="0" applyNumberFormat="1" applyFont="1" applyBorder="1" applyAlignment="1">
      <alignment horizontal="right" vertical="center" wrapText="1"/>
    </xf>
    <xf numFmtId="3" fontId="1" fillId="0" borderId="31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1" fillId="0" borderId="30" xfId="0" applyNumberFormat="1" applyFont="1" applyBorder="1" applyAlignment="1">
      <alignment vertical="center" wrapText="1"/>
    </xf>
    <xf numFmtId="4" fontId="1" fillId="0" borderId="30" xfId="0" applyNumberFormat="1" applyFont="1" applyBorder="1" applyAlignment="1">
      <alignment horizontal="right" vertical="center" wrapText="1"/>
    </xf>
    <xf numFmtId="3" fontId="1" fillId="0" borderId="33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 wrapText="1"/>
    </xf>
    <xf numFmtId="0" fontId="8" fillId="0" borderId="24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1" fontId="3" fillId="0" borderId="3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" fontId="1" fillId="0" borderId="18" xfId="0" applyNumberFormat="1" applyFont="1" applyBorder="1" applyAlignment="1">
      <alignment horizontal="right" vertical="center" wrapText="1"/>
    </xf>
    <xf numFmtId="49" fontId="3" fillId="0" borderId="35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4" fontId="1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vertical="center"/>
    </xf>
    <xf numFmtId="3" fontId="9" fillId="0" borderId="19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/>
    </xf>
    <xf numFmtId="0" fontId="3" fillId="0" borderId="3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1" fontId="3" fillId="0" borderId="36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9" fillId="0" borderId="19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4" fontId="1" fillId="0" borderId="21" xfId="0" applyNumberFormat="1" applyFont="1" applyBorder="1" applyAlignment="1">
      <alignment horizontal="right" vertical="center" wrapText="1"/>
    </xf>
    <xf numFmtId="49" fontId="3" fillId="0" borderId="23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" fontId="3" fillId="0" borderId="38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4" fontId="1" fillId="0" borderId="39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top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1" fontId="8" fillId="0" borderId="24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6" fontId="3" fillId="0" borderId="23" xfId="0" applyNumberFormat="1" applyFont="1" applyBorder="1" applyAlignment="1">
      <alignment horizontal="right" vertical="center"/>
    </xf>
    <xf numFmtId="0" fontId="3" fillId="0" borderId="42" xfId="0" applyFont="1" applyBorder="1"/>
    <xf numFmtId="0" fontId="3" fillId="0" borderId="14" xfId="0" applyFont="1" applyBorder="1"/>
    <xf numFmtId="3" fontId="3" fillId="0" borderId="14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1" fillId="0" borderId="14" xfId="0" applyNumberFormat="1" applyFont="1" applyBorder="1" applyAlignment="1">
      <alignment horizontal="right" vertical="center" wrapText="1"/>
    </xf>
    <xf numFmtId="166" fontId="3" fillId="0" borderId="43" xfId="0" applyNumberFormat="1" applyFont="1" applyBorder="1" applyAlignment="1">
      <alignment horizontal="right" vertical="center"/>
    </xf>
    <xf numFmtId="0" fontId="7" fillId="0" borderId="44" xfId="0" applyFont="1" applyBorder="1" applyAlignment="1">
      <alignment vertical="top"/>
    </xf>
    <xf numFmtId="0" fontId="3" fillId="0" borderId="8" xfId="0" applyFont="1" applyBorder="1" applyAlignment="1">
      <alignment vertical="center"/>
    </xf>
    <xf numFmtId="3" fontId="3" fillId="0" borderId="18" xfId="0" applyNumberFormat="1" applyFont="1" applyBorder="1" applyAlignment="1">
      <alignment horizontal="right" vertical="center" wrapText="1"/>
    </xf>
    <xf numFmtId="166" fontId="3" fillId="0" borderId="35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4" fontId="7" fillId="0" borderId="46" xfId="0" applyNumberFormat="1" applyFont="1" applyBorder="1" applyAlignment="1">
      <alignment horizontal="right" vertical="center" wrapText="1"/>
    </xf>
    <xf numFmtId="0" fontId="3" fillId="0" borderId="47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3" fillId="0" borderId="4" xfId="0" applyFont="1" applyBorder="1"/>
    <xf numFmtId="0" fontId="3" fillId="0" borderId="48" xfId="0" applyFont="1" applyBorder="1" applyAlignment="1">
      <alignment vertical="center"/>
    </xf>
    <xf numFmtId="0" fontId="3" fillId="0" borderId="39" xfId="0" applyFont="1" applyBorder="1"/>
    <xf numFmtId="0" fontId="3" fillId="0" borderId="33" xfId="0" applyFont="1" applyBorder="1" applyAlignment="1">
      <alignment vertical="center"/>
    </xf>
    <xf numFmtId="0" fontId="10" fillId="0" borderId="0" xfId="0" applyFont="1"/>
    <xf numFmtId="2" fontId="1" fillId="0" borderId="0" xfId="0" applyNumberFormat="1" applyFont="1"/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2" fontId="14" fillId="0" borderId="0" xfId="0" applyNumberFormat="1" applyFont="1"/>
    <xf numFmtId="0" fontId="14" fillId="0" borderId="0" xfId="0" applyFont="1"/>
    <xf numFmtId="0" fontId="1" fillId="0" borderId="7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7" xfId="0" applyFont="1" applyBorder="1"/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167" fontId="1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2" borderId="49" xfId="0" applyFont="1" applyFill="1" applyBorder="1" applyAlignment="1">
      <alignment vertical="center" wrapText="1"/>
    </xf>
    <xf numFmtId="167" fontId="1" fillId="2" borderId="49" xfId="0" applyNumberFormat="1" applyFont="1" applyFill="1" applyBorder="1" applyAlignment="1">
      <alignment horizontal="right" vertical="center"/>
    </xf>
    <xf numFmtId="169" fontId="1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 vertical="top" wrapText="1"/>
    </xf>
    <xf numFmtId="167" fontId="18" fillId="0" borderId="0" xfId="0" applyNumberFormat="1" applyFont="1" applyAlignment="1">
      <alignment horizontal="right" vertical="center"/>
    </xf>
    <xf numFmtId="169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wrapText="1"/>
    </xf>
    <xf numFmtId="4" fontId="18" fillId="0" borderId="0" xfId="0" applyNumberFormat="1" applyFont="1" applyAlignment="1">
      <alignment horizontal="right" vertical="center"/>
    </xf>
    <xf numFmtId="0" fontId="19" fillId="0" borderId="0" xfId="0" applyFont="1"/>
    <xf numFmtId="49" fontId="3" fillId="0" borderId="17" xfId="0" applyNumberFormat="1" applyFont="1" applyBorder="1" applyAlignment="1">
      <alignment vertical="center"/>
    </xf>
    <xf numFmtId="164" fontId="20" fillId="3" borderId="12" xfId="0" applyNumberFormat="1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13" xfId="0" applyFont="1" applyFill="1" applyBorder="1" applyAlignment="1">
      <alignment vertical="center"/>
    </xf>
    <xf numFmtId="164" fontId="3" fillId="3" borderId="17" xfId="0" applyNumberFormat="1" applyFont="1" applyFill="1" applyBorder="1" applyAlignment="1">
      <alignment vertical="center"/>
    </xf>
    <xf numFmtId="164" fontId="3" fillId="3" borderId="18" xfId="0" applyNumberFormat="1" applyFont="1" applyFill="1" applyBorder="1" applyAlignment="1">
      <alignment vertical="center"/>
    </xf>
    <xf numFmtId="164" fontId="3" fillId="3" borderId="19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49" xfId="0" applyNumberFormat="1" applyFont="1" applyFill="1" applyBorder="1" applyAlignment="1">
      <alignment horizontal="right" vertical="center"/>
    </xf>
    <xf numFmtId="4" fontId="18" fillId="3" borderId="0" xfId="0" applyNumberFormat="1" applyFont="1" applyFill="1" applyAlignment="1">
      <alignment horizontal="right" vertical="center"/>
    </xf>
    <xf numFmtId="49" fontId="11" fillId="4" borderId="49" xfId="0" applyNumberFormat="1" applyFont="1" applyFill="1" applyBorder="1"/>
    <xf numFmtId="49" fontId="6" fillId="4" borderId="49" xfId="0" applyNumberFormat="1" applyFont="1" applyFill="1" applyBorder="1"/>
    <xf numFmtId="49" fontId="5" fillId="4" borderId="49" xfId="0" applyNumberFormat="1" applyFont="1" applyFill="1" applyBorder="1" applyAlignment="1">
      <alignment vertical="center"/>
    </xf>
    <xf numFmtId="164" fontId="3" fillId="4" borderId="49" xfId="0" applyNumberFormat="1" applyFont="1" applyFill="1" applyBorder="1" applyAlignment="1">
      <alignment horizontal="left" vertical="center"/>
    </xf>
    <xf numFmtId="49" fontId="6" fillId="4" borderId="49" xfId="0" applyNumberFormat="1" applyFont="1" applyFill="1" applyBorder="1" applyAlignment="1">
      <alignment vertical="center"/>
    </xf>
    <xf numFmtId="49" fontId="3" fillId="4" borderId="49" xfId="0" applyNumberFormat="1" applyFont="1" applyFill="1" applyBorder="1" applyAlignment="1">
      <alignment horizontal="center" vertical="center"/>
    </xf>
    <xf numFmtId="49" fontId="3" fillId="4" borderId="49" xfId="0" applyNumberFormat="1" applyFont="1" applyFill="1" applyBorder="1" applyAlignment="1">
      <alignment vertical="center"/>
    </xf>
    <xf numFmtId="0" fontId="3" fillId="4" borderId="49" xfId="0" applyFont="1" applyFill="1" applyBorder="1" applyAlignment="1">
      <alignment horizontal="left" vertical="center"/>
    </xf>
    <xf numFmtId="49" fontId="3" fillId="4" borderId="49" xfId="0" applyNumberFormat="1" applyFont="1" applyFill="1" applyBorder="1" applyAlignment="1">
      <alignment horizontal="left" vertical="center"/>
    </xf>
    <xf numFmtId="0" fontId="1" fillId="4" borderId="55" xfId="0" applyFont="1" applyFill="1" applyBorder="1"/>
    <xf numFmtId="0" fontId="1" fillId="4" borderId="56" xfId="0" applyFont="1" applyFill="1" applyBorder="1"/>
    <xf numFmtId="49" fontId="3" fillId="5" borderId="50" xfId="0" applyNumberFormat="1" applyFont="1" applyFill="1" applyBorder="1" applyAlignment="1">
      <alignment horizontal="center" vertical="center" wrapText="1"/>
    </xf>
    <xf numFmtId="49" fontId="3" fillId="5" borderId="51" xfId="0" applyNumberFormat="1" applyFont="1" applyFill="1" applyBorder="1" applyAlignment="1">
      <alignment horizontal="center" vertical="center" wrapText="1"/>
    </xf>
    <xf numFmtId="49" fontId="3" fillId="5" borderId="52" xfId="0" applyNumberFormat="1" applyFont="1" applyFill="1" applyBorder="1" applyAlignment="1">
      <alignment horizontal="center" vertical="center" wrapText="1"/>
    </xf>
    <xf numFmtId="1" fontId="3" fillId="5" borderId="38" xfId="0" applyNumberFormat="1" applyFont="1" applyFill="1" applyBorder="1" applyAlignment="1">
      <alignment horizontal="center" vertical="center" wrapText="1"/>
    </xf>
    <xf numFmtId="1" fontId="3" fillId="5" borderId="53" xfId="0" applyNumberFormat="1" applyFont="1" applyFill="1" applyBorder="1" applyAlignment="1">
      <alignment horizontal="center" vertical="center" wrapText="1"/>
    </xf>
    <xf numFmtId="1" fontId="3" fillId="5" borderId="54" xfId="0" applyNumberFormat="1" applyFont="1" applyFill="1" applyBorder="1" applyAlignment="1">
      <alignment horizontal="center" vertical="center" wrapText="1"/>
    </xf>
    <xf numFmtId="49" fontId="15" fillId="4" borderId="49" xfId="0" applyNumberFormat="1" applyFont="1" applyFill="1" applyBorder="1"/>
    <xf numFmtId="49" fontId="1" fillId="4" borderId="49" xfId="0" applyNumberFormat="1" applyFont="1" applyFill="1" applyBorder="1"/>
    <xf numFmtId="49" fontId="1" fillId="4" borderId="49" xfId="0" applyNumberFormat="1" applyFont="1" applyFill="1" applyBorder="1" applyAlignment="1">
      <alignment wrapText="1"/>
    </xf>
    <xf numFmtId="49" fontId="7" fillId="4" borderId="49" xfId="0" applyNumberFormat="1" applyFont="1" applyFill="1" applyBorder="1" applyAlignment="1">
      <alignment vertical="center"/>
    </xf>
    <xf numFmtId="49" fontId="1" fillId="4" borderId="49" xfId="0" applyNumberFormat="1" applyFont="1" applyFill="1" applyBorder="1" applyAlignment="1">
      <alignment vertical="center"/>
    </xf>
    <xf numFmtId="164" fontId="1" fillId="4" borderId="49" xfId="0" applyNumberFormat="1" applyFont="1" applyFill="1" applyBorder="1" applyAlignment="1">
      <alignment horizontal="left" vertical="center"/>
    </xf>
    <xf numFmtId="49" fontId="1" fillId="4" borderId="49" xfId="0" applyNumberFormat="1" applyFont="1" applyFill="1" applyBorder="1" applyAlignment="1">
      <alignment vertical="center" wrapText="1"/>
    </xf>
    <xf numFmtId="0" fontId="1" fillId="4" borderId="49" xfId="0" applyFont="1" applyFill="1" applyBorder="1" applyAlignment="1">
      <alignment horizontal="left" vertical="center"/>
    </xf>
    <xf numFmtId="49" fontId="1" fillId="5" borderId="50" xfId="0" applyNumberFormat="1" applyFont="1" applyFill="1" applyBorder="1" applyAlignment="1">
      <alignment horizontal="center" vertical="center" wrapText="1"/>
    </xf>
    <xf numFmtId="49" fontId="1" fillId="5" borderId="51" xfId="0" applyNumberFormat="1" applyFont="1" applyFill="1" applyBorder="1" applyAlignment="1">
      <alignment horizontal="center" vertical="center" wrapText="1"/>
    </xf>
    <xf numFmtId="1" fontId="1" fillId="5" borderId="38" xfId="0" applyNumberFormat="1" applyFont="1" applyFill="1" applyBorder="1" applyAlignment="1">
      <alignment horizontal="center" vertical="center"/>
    </xf>
    <xf numFmtId="1" fontId="1" fillId="5" borderId="53" xfId="0" applyNumberFormat="1" applyFont="1" applyFill="1" applyBorder="1" applyAlignment="1">
      <alignment horizontal="center" vertical="center"/>
    </xf>
    <xf numFmtId="1" fontId="1" fillId="5" borderId="53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vertical="top" wrapText="1"/>
    </xf>
    <xf numFmtId="168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 shrinkToFit="1"/>
      <protection hidden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4" fontId="21" fillId="0" borderId="0" xfId="0" applyNumberFormat="1" applyFont="1" applyAlignment="1">
      <alignment horizontal="right" vertical="center"/>
    </xf>
    <xf numFmtId="167" fontId="1" fillId="0" borderId="49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left" vertical="center" wrapText="1"/>
    </xf>
    <xf numFmtId="0" fontId="4" fillId="0" borderId="9" xfId="0" applyFont="1" applyBorder="1"/>
    <xf numFmtId="0" fontId="4" fillId="0" borderId="10" xfId="0" applyFont="1" applyBorder="1"/>
    <xf numFmtId="164" fontId="3" fillId="0" borderId="12" xfId="0" applyNumberFormat="1" applyFont="1" applyBorder="1" applyAlignment="1">
      <alignment horizontal="left" vertical="center" wrapText="1"/>
    </xf>
    <xf numFmtId="0" fontId="0" fillId="0" borderId="0" xfId="0"/>
    <xf numFmtId="0" fontId="4" fillId="0" borderId="13" xfId="0" applyFont="1" applyBorder="1"/>
    <xf numFmtId="164" fontId="5" fillId="0" borderId="14" xfId="0" applyNumberFormat="1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16" xfId="0" applyFont="1" applyBorder="1"/>
    <xf numFmtId="164" fontId="3" fillId="0" borderId="1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164" fontId="1" fillId="4" borderId="57" xfId="0" applyNumberFormat="1" applyFont="1" applyFill="1" applyBorder="1" applyAlignment="1">
      <alignment horizontal="left" vertical="center"/>
    </xf>
    <xf numFmtId="0" fontId="4" fillId="6" borderId="58" xfId="0" applyFont="1" applyFill="1" applyBorder="1"/>
    <xf numFmtId="0" fontId="4" fillId="6" borderId="59" xfId="0" applyFont="1" applyFill="1" applyBorder="1"/>
    <xf numFmtId="49" fontId="1" fillId="4" borderId="57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" workbookViewId="0">
      <selection activeCell="R51" sqref="R51"/>
    </sheetView>
  </sheetViews>
  <sheetFormatPr defaultColWidth="14.42578125" defaultRowHeight="15" customHeight="1" x14ac:dyDescent="0.2"/>
  <cols>
    <col min="1" max="1" width="2.42578125" customWidth="1"/>
    <col min="2" max="2" width="3.140625" customWidth="1"/>
    <col min="3" max="3" width="2.7109375" customWidth="1"/>
    <col min="4" max="4" width="6.85546875" customWidth="1"/>
    <col min="5" max="5" width="13.5703125" customWidth="1"/>
    <col min="6" max="6" width="0.5703125" customWidth="1"/>
    <col min="7" max="7" width="2.5703125" customWidth="1"/>
    <col min="8" max="8" width="2.7109375" customWidth="1"/>
    <col min="9" max="9" width="9.7109375" customWidth="1"/>
    <col min="10" max="10" width="13.5703125" customWidth="1"/>
    <col min="11" max="11" width="0.7109375" customWidth="1"/>
    <col min="12" max="12" width="2.42578125" customWidth="1"/>
    <col min="13" max="13" width="2.85546875" customWidth="1"/>
    <col min="14" max="14" width="2" customWidth="1"/>
    <col min="15" max="15" width="12.7109375" customWidth="1"/>
    <col min="16" max="16" width="2.85546875" customWidth="1"/>
    <col min="17" max="17" width="2" customWidth="1"/>
    <col min="18" max="18" width="13.5703125" customWidth="1"/>
    <col min="19" max="19" width="0.5703125" customWidth="1"/>
    <col min="20" max="26" width="9.140625" customWidth="1"/>
  </cols>
  <sheetData>
    <row r="1" spans="1:26" ht="12.75" hidden="1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 s="4"/>
      <c r="Z1" s="4"/>
    </row>
    <row r="2" spans="1:26" ht="23.25" customHeight="1" x14ac:dyDescent="0.35">
      <c r="A2" s="1"/>
      <c r="B2" s="2"/>
      <c r="C2" s="2"/>
      <c r="D2" s="2"/>
      <c r="E2" s="2"/>
      <c r="F2" s="2"/>
      <c r="G2" s="5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4"/>
      <c r="U2" s="4"/>
      <c r="V2" s="4"/>
      <c r="W2" s="4"/>
      <c r="X2" s="4"/>
      <c r="Y2" s="4"/>
      <c r="Z2" s="4"/>
    </row>
    <row r="3" spans="1:26" ht="12" hidden="1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4"/>
      <c r="U3" s="4"/>
      <c r="V3" s="4"/>
      <c r="W3" s="4"/>
      <c r="X3" s="4"/>
      <c r="Y3" s="4"/>
      <c r="Z3" s="4"/>
    </row>
    <row r="4" spans="1:26" ht="8.25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4"/>
      <c r="U4" s="4"/>
      <c r="V4" s="4"/>
      <c r="W4" s="4"/>
      <c r="X4" s="4"/>
      <c r="Y4" s="4"/>
      <c r="Z4" s="4"/>
    </row>
    <row r="5" spans="1:26" ht="24" customHeight="1" x14ac:dyDescent="0.2">
      <c r="A5" s="12"/>
      <c r="B5" s="13" t="s">
        <v>1</v>
      </c>
      <c r="C5" s="13"/>
      <c r="D5" s="13"/>
      <c r="E5" s="206" t="s">
        <v>220</v>
      </c>
      <c r="F5" s="207"/>
      <c r="G5" s="207"/>
      <c r="H5" s="207"/>
      <c r="I5" s="207"/>
      <c r="J5" s="208"/>
      <c r="K5" s="13"/>
      <c r="L5" s="13"/>
      <c r="M5" s="13"/>
      <c r="N5" s="13"/>
      <c r="O5" s="13" t="s">
        <v>2</v>
      </c>
      <c r="P5" s="14" t="s">
        <v>3</v>
      </c>
      <c r="Q5" s="15"/>
      <c r="R5" s="16"/>
      <c r="S5" s="17"/>
      <c r="T5" s="4"/>
      <c r="U5" s="4"/>
      <c r="V5" s="4"/>
      <c r="W5" s="4"/>
      <c r="X5" s="4"/>
      <c r="Y5" s="4"/>
      <c r="Z5" s="4"/>
    </row>
    <row r="6" spans="1:26" ht="17.25" hidden="1" customHeight="1" x14ac:dyDescent="0.2">
      <c r="A6" s="12"/>
      <c r="B6" s="13" t="s">
        <v>4</v>
      </c>
      <c r="C6" s="13"/>
      <c r="D6" s="13"/>
      <c r="E6" s="18" t="s">
        <v>5</v>
      </c>
      <c r="F6" s="13"/>
      <c r="G6" s="13"/>
      <c r="H6" s="13"/>
      <c r="I6" s="13"/>
      <c r="J6" s="19"/>
      <c r="K6" s="13"/>
      <c r="L6" s="13"/>
      <c r="M6" s="13"/>
      <c r="N6" s="13"/>
      <c r="O6" s="13"/>
      <c r="P6" s="18"/>
      <c r="Q6" s="20"/>
      <c r="R6" s="19"/>
      <c r="S6" s="17"/>
      <c r="T6" s="4"/>
      <c r="U6" s="4"/>
      <c r="V6" s="4"/>
      <c r="W6" s="4"/>
      <c r="X6" s="4"/>
      <c r="Y6" s="4"/>
      <c r="Z6" s="4"/>
    </row>
    <row r="7" spans="1:26" ht="24" customHeight="1" x14ac:dyDescent="0.2">
      <c r="A7" s="12"/>
      <c r="B7" s="13" t="s">
        <v>6</v>
      </c>
      <c r="C7" s="13"/>
      <c r="D7" s="13"/>
      <c r="E7" s="209" t="s">
        <v>7</v>
      </c>
      <c r="F7" s="210"/>
      <c r="G7" s="210"/>
      <c r="H7" s="210"/>
      <c r="I7" s="210"/>
      <c r="J7" s="211"/>
      <c r="K7" s="13"/>
      <c r="L7" s="13"/>
      <c r="M7" s="13"/>
      <c r="N7" s="13"/>
      <c r="O7" s="13" t="s">
        <v>8</v>
      </c>
      <c r="P7" s="18"/>
      <c r="Q7" s="20"/>
      <c r="R7" s="19"/>
      <c r="S7" s="17"/>
      <c r="T7" s="4"/>
      <c r="U7" s="4"/>
      <c r="V7" s="4"/>
      <c r="W7" s="4"/>
      <c r="X7" s="4"/>
      <c r="Y7" s="4"/>
      <c r="Z7" s="4"/>
    </row>
    <row r="8" spans="1:26" ht="17.25" hidden="1" customHeight="1" x14ac:dyDescent="0.2">
      <c r="A8" s="12"/>
      <c r="B8" s="13" t="s">
        <v>9</v>
      </c>
      <c r="C8" s="13"/>
      <c r="D8" s="13"/>
      <c r="E8" s="18" t="s">
        <v>3</v>
      </c>
      <c r="F8" s="13"/>
      <c r="G8" s="13"/>
      <c r="H8" s="13"/>
      <c r="I8" s="13"/>
      <c r="J8" s="19"/>
      <c r="K8" s="13"/>
      <c r="L8" s="13"/>
      <c r="M8" s="13"/>
      <c r="N8" s="13"/>
      <c r="O8" s="13"/>
      <c r="P8" s="18"/>
      <c r="Q8" s="20"/>
      <c r="R8" s="19"/>
      <c r="S8" s="17"/>
      <c r="T8" s="4"/>
      <c r="U8" s="4"/>
      <c r="V8" s="4"/>
      <c r="W8" s="4"/>
      <c r="X8" s="4"/>
      <c r="Y8" s="4"/>
      <c r="Z8" s="4"/>
    </row>
    <row r="9" spans="1:26" ht="24" customHeight="1" x14ac:dyDescent="0.2">
      <c r="A9" s="12"/>
      <c r="B9" s="13" t="s">
        <v>10</v>
      </c>
      <c r="C9" s="13"/>
      <c r="D9" s="13"/>
      <c r="E9" s="212" t="s">
        <v>11</v>
      </c>
      <c r="F9" s="213"/>
      <c r="G9" s="213"/>
      <c r="H9" s="213"/>
      <c r="I9" s="213"/>
      <c r="J9" s="214"/>
      <c r="K9" s="13"/>
      <c r="L9" s="13"/>
      <c r="M9" s="13"/>
      <c r="N9" s="13"/>
      <c r="O9" s="13" t="s">
        <v>12</v>
      </c>
      <c r="P9" s="215"/>
      <c r="Q9" s="213"/>
      <c r="R9" s="214"/>
      <c r="S9" s="17"/>
      <c r="T9" s="4"/>
      <c r="U9" s="4"/>
      <c r="V9" s="4"/>
      <c r="W9" s="4"/>
      <c r="X9" s="4"/>
      <c r="Y9" s="4"/>
      <c r="Z9" s="4"/>
    </row>
    <row r="10" spans="1:26" ht="17.25" hidden="1" customHeight="1" x14ac:dyDescent="0.2">
      <c r="A10" s="12"/>
      <c r="B10" s="13" t="s">
        <v>13</v>
      </c>
      <c r="C10" s="13"/>
      <c r="D10" s="13"/>
      <c r="E10" s="13" t="s">
        <v>3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20"/>
      <c r="Q10" s="20"/>
      <c r="R10" s="13"/>
      <c r="S10" s="17"/>
      <c r="T10" s="4"/>
      <c r="U10" s="4"/>
      <c r="V10" s="4"/>
      <c r="W10" s="4"/>
      <c r="X10" s="4"/>
      <c r="Y10" s="4"/>
      <c r="Z10" s="4"/>
    </row>
    <row r="11" spans="1:26" ht="17.25" hidden="1" customHeight="1" x14ac:dyDescent="0.2">
      <c r="A11" s="12"/>
      <c r="B11" s="13" t="s">
        <v>14</v>
      </c>
      <c r="C11" s="13"/>
      <c r="D11" s="13"/>
      <c r="E11" s="13" t="s">
        <v>3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20"/>
      <c r="Q11" s="20"/>
      <c r="R11" s="13"/>
      <c r="S11" s="17"/>
      <c r="T11" s="4"/>
      <c r="U11" s="4"/>
      <c r="V11" s="4"/>
      <c r="W11" s="4"/>
      <c r="X11" s="4"/>
      <c r="Y11" s="4"/>
      <c r="Z11" s="4"/>
    </row>
    <row r="12" spans="1:26" ht="17.25" hidden="1" customHeight="1" x14ac:dyDescent="0.2">
      <c r="A12" s="12"/>
      <c r="B12" s="13" t="s">
        <v>15</v>
      </c>
      <c r="C12" s="13"/>
      <c r="D12" s="13"/>
      <c r="E12" s="13" t="s">
        <v>3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0"/>
      <c r="Q12" s="20"/>
      <c r="R12" s="13"/>
      <c r="S12" s="17"/>
      <c r="T12" s="4"/>
      <c r="U12" s="4"/>
      <c r="V12" s="4"/>
      <c r="W12" s="4"/>
      <c r="X12" s="4"/>
      <c r="Y12" s="4"/>
      <c r="Z12" s="4"/>
    </row>
    <row r="13" spans="1:26" ht="17.25" hidden="1" customHeight="1" x14ac:dyDescent="0.2">
      <c r="A13" s="12"/>
      <c r="B13" s="13"/>
      <c r="C13" s="13"/>
      <c r="D13" s="13"/>
      <c r="E13" s="13" t="s">
        <v>3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20"/>
      <c r="Q13" s="20"/>
      <c r="R13" s="13"/>
      <c r="S13" s="17"/>
      <c r="T13" s="4"/>
      <c r="U13" s="4"/>
      <c r="V13" s="4"/>
      <c r="W13" s="4"/>
      <c r="X13" s="4"/>
      <c r="Y13" s="4"/>
      <c r="Z13" s="4"/>
    </row>
    <row r="14" spans="1:26" ht="17.25" hidden="1" customHeight="1" x14ac:dyDescent="0.2">
      <c r="A14" s="12"/>
      <c r="B14" s="13"/>
      <c r="C14" s="13"/>
      <c r="D14" s="13"/>
      <c r="E14" s="13" t="s">
        <v>3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0"/>
      <c r="Q14" s="20"/>
      <c r="R14" s="13"/>
      <c r="S14" s="17"/>
      <c r="T14" s="4"/>
      <c r="U14" s="4"/>
      <c r="V14" s="4"/>
      <c r="W14" s="4"/>
      <c r="X14" s="4"/>
      <c r="Y14" s="4"/>
      <c r="Z14" s="4"/>
    </row>
    <row r="15" spans="1:26" ht="17.25" hidden="1" customHeight="1" x14ac:dyDescent="0.2">
      <c r="A15" s="12"/>
      <c r="B15" s="13"/>
      <c r="C15" s="13"/>
      <c r="D15" s="13"/>
      <c r="E15" s="13" t="s">
        <v>3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20"/>
      <c r="Q15" s="20"/>
      <c r="R15" s="13"/>
      <c r="S15" s="17"/>
      <c r="T15" s="4"/>
      <c r="U15" s="4"/>
      <c r="V15" s="4"/>
      <c r="W15" s="4"/>
      <c r="X15" s="4"/>
      <c r="Y15" s="4"/>
      <c r="Z15" s="4"/>
    </row>
    <row r="16" spans="1:26" ht="17.25" hidden="1" customHeight="1" x14ac:dyDescent="0.2">
      <c r="A16" s="12"/>
      <c r="B16" s="13"/>
      <c r="C16" s="13"/>
      <c r="D16" s="13"/>
      <c r="E16" s="13" t="s">
        <v>3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20"/>
      <c r="Q16" s="20"/>
      <c r="R16" s="13"/>
      <c r="S16" s="17"/>
      <c r="T16" s="4"/>
      <c r="U16" s="4"/>
      <c r="V16" s="4"/>
      <c r="W16" s="4"/>
      <c r="X16" s="4"/>
      <c r="Y16" s="4"/>
      <c r="Z16" s="4"/>
    </row>
    <row r="17" spans="1:26" ht="17.25" hidden="1" customHeight="1" x14ac:dyDescent="0.2">
      <c r="A17" s="12"/>
      <c r="B17" s="13"/>
      <c r="C17" s="13"/>
      <c r="D17" s="13"/>
      <c r="E17" s="13" t="s">
        <v>3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20"/>
      <c r="Q17" s="20"/>
      <c r="R17" s="13"/>
      <c r="S17" s="17"/>
      <c r="T17" s="4"/>
      <c r="U17" s="4"/>
      <c r="V17" s="4"/>
      <c r="W17" s="4"/>
      <c r="X17" s="4"/>
      <c r="Y17" s="4"/>
      <c r="Z17" s="4"/>
    </row>
    <row r="18" spans="1:26" ht="17.25" hidden="1" customHeight="1" x14ac:dyDescent="0.2">
      <c r="A18" s="12"/>
      <c r="B18" s="13"/>
      <c r="C18" s="13"/>
      <c r="D18" s="13"/>
      <c r="E18" s="13" t="s">
        <v>3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20"/>
      <c r="Q18" s="20"/>
      <c r="R18" s="13"/>
      <c r="S18" s="17"/>
      <c r="T18" s="4"/>
      <c r="U18" s="4"/>
      <c r="V18" s="4"/>
      <c r="W18" s="4"/>
      <c r="X18" s="4"/>
      <c r="Y18" s="4"/>
      <c r="Z18" s="4"/>
    </row>
    <row r="19" spans="1:26" ht="17.25" hidden="1" customHeight="1" x14ac:dyDescent="0.2">
      <c r="A19" s="12"/>
      <c r="B19" s="13"/>
      <c r="C19" s="13"/>
      <c r="D19" s="13"/>
      <c r="E19" s="13" t="s">
        <v>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20"/>
      <c r="Q19" s="20"/>
      <c r="R19" s="13"/>
      <c r="S19" s="17"/>
      <c r="T19" s="4"/>
      <c r="U19" s="4"/>
      <c r="V19" s="4"/>
      <c r="W19" s="4"/>
      <c r="X19" s="4"/>
      <c r="Y19" s="4"/>
      <c r="Z19" s="4"/>
    </row>
    <row r="20" spans="1:26" ht="17.25" hidden="1" customHeight="1" x14ac:dyDescent="0.2">
      <c r="A20" s="12"/>
      <c r="B20" s="13"/>
      <c r="C20" s="13"/>
      <c r="D20" s="13"/>
      <c r="E20" s="13" t="s">
        <v>3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20"/>
      <c r="Q20" s="20"/>
      <c r="R20" s="13"/>
      <c r="S20" s="17"/>
      <c r="T20" s="4"/>
      <c r="U20" s="4"/>
      <c r="V20" s="4"/>
      <c r="W20" s="4"/>
      <c r="X20" s="4"/>
      <c r="Y20" s="4"/>
      <c r="Z20" s="4"/>
    </row>
    <row r="21" spans="1:26" ht="17.25" hidden="1" customHeight="1" x14ac:dyDescent="0.2">
      <c r="A21" s="12"/>
      <c r="B21" s="13"/>
      <c r="C21" s="13"/>
      <c r="D21" s="13"/>
      <c r="E21" s="13" t="s">
        <v>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20"/>
      <c r="Q21" s="20"/>
      <c r="R21" s="13"/>
      <c r="S21" s="17"/>
      <c r="T21" s="4"/>
      <c r="U21" s="4"/>
      <c r="V21" s="4"/>
      <c r="W21" s="4"/>
      <c r="X21" s="4"/>
      <c r="Y21" s="4"/>
      <c r="Z21" s="4"/>
    </row>
    <row r="22" spans="1:26" ht="17.25" hidden="1" customHeight="1" x14ac:dyDescent="0.2">
      <c r="A22" s="12"/>
      <c r="B22" s="13"/>
      <c r="C22" s="13"/>
      <c r="D22" s="13"/>
      <c r="E22" s="13" t="s">
        <v>3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0"/>
      <c r="Q22" s="20"/>
      <c r="R22" s="13"/>
      <c r="S22" s="17"/>
      <c r="T22" s="4"/>
      <c r="U22" s="4"/>
      <c r="V22" s="4"/>
      <c r="W22" s="4"/>
      <c r="X22" s="4"/>
      <c r="Y22" s="4"/>
      <c r="Z22" s="4"/>
    </row>
    <row r="23" spans="1:26" ht="17.25" hidden="1" customHeight="1" x14ac:dyDescent="0.2">
      <c r="A23" s="12"/>
      <c r="B23" s="13"/>
      <c r="C23" s="13"/>
      <c r="D23" s="13"/>
      <c r="E23" s="13" t="s">
        <v>3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0"/>
      <c r="Q23" s="20"/>
      <c r="R23" s="13"/>
      <c r="S23" s="17"/>
      <c r="T23" s="4"/>
      <c r="U23" s="4"/>
      <c r="V23" s="4"/>
      <c r="W23" s="4"/>
      <c r="X23" s="4"/>
      <c r="Y23" s="4"/>
      <c r="Z23" s="4"/>
    </row>
    <row r="24" spans="1:26" ht="17.25" hidden="1" customHeight="1" x14ac:dyDescent="0.2">
      <c r="A24" s="12"/>
      <c r="B24" s="13"/>
      <c r="C24" s="13"/>
      <c r="D24" s="13"/>
      <c r="E24" s="13" t="s">
        <v>3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0"/>
      <c r="Q24" s="20"/>
      <c r="R24" s="13"/>
      <c r="S24" s="17"/>
      <c r="T24" s="4"/>
      <c r="U24" s="4"/>
      <c r="V24" s="4"/>
      <c r="W24" s="4"/>
      <c r="X24" s="4"/>
      <c r="Y24" s="4"/>
      <c r="Z24" s="4"/>
    </row>
    <row r="25" spans="1:26" ht="17.25" customHeight="1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 t="s">
        <v>16</v>
      </c>
      <c r="P25" s="13" t="s">
        <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ow>
    <row r="26" spans="1:26" ht="17.25" customHeight="1" x14ac:dyDescent="0.2">
      <c r="A26" s="12"/>
      <c r="B26" s="13" t="s">
        <v>18</v>
      </c>
      <c r="C26" s="13"/>
      <c r="D26" s="13"/>
      <c r="E26" s="14" t="s">
        <v>19</v>
      </c>
      <c r="F26" s="21"/>
      <c r="G26" s="21"/>
      <c r="H26" s="21"/>
      <c r="I26" s="21"/>
      <c r="J26" s="16"/>
      <c r="K26" s="13"/>
      <c r="L26" s="13"/>
      <c r="M26" s="13"/>
      <c r="N26" s="13"/>
      <c r="O26" s="22"/>
      <c r="P26" s="23"/>
      <c r="Q26" s="24"/>
      <c r="R26" s="25"/>
      <c r="S26" s="17"/>
      <c r="T26" s="4"/>
      <c r="U26" s="4"/>
      <c r="V26" s="4"/>
      <c r="W26" s="4"/>
      <c r="X26" s="4"/>
      <c r="Y26" s="4"/>
      <c r="Z26" s="4"/>
    </row>
    <row r="27" spans="1:26" ht="17.25" customHeight="1" x14ac:dyDescent="0.2">
      <c r="A27" s="12"/>
      <c r="B27" s="13" t="s">
        <v>20</v>
      </c>
      <c r="C27" s="13"/>
      <c r="D27" s="13"/>
      <c r="E27" s="18" t="s">
        <v>222</v>
      </c>
      <c r="F27" s="13"/>
      <c r="G27" s="13"/>
      <c r="H27" s="13"/>
      <c r="I27" s="13"/>
      <c r="J27" s="19"/>
      <c r="K27" s="13"/>
      <c r="L27" s="13"/>
      <c r="M27" s="13"/>
      <c r="N27" s="13"/>
      <c r="O27" s="22" t="s">
        <v>223</v>
      </c>
      <c r="P27" s="23"/>
      <c r="Q27" s="24"/>
      <c r="R27" s="25"/>
      <c r="S27" s="17"/>
      <c r="T27" s="4"/>
      <c r="U27" s="4"/>
      <c r="V27" s="4"/>
      <c r="W27" s="4"/>
      <c r="X27" s="4"/>
      <c r="Y27" s="4"/>
      <c r="Z27" s="4"/>
    </row>
    <row r="28" spans="1:26" ht="17.25" customHeight="1" x14ac:dyDescent="0.2">
      <c r="A28" s="12"/>
      <c r="B28" s="13" t="s">
        <v>21</v>
      </c>
      <c r="C28" s="13"/>
      <c r="D28" s="13"/>
      <c r="E28" s="158"/>
      <c r="F28" s="159"/>
      <c r="G28" s="159"/>
      <c r="H28" s="159"/>
      <c r="I28" s="159"/>
      <c r="J28" s="160"/>
      <c r="K28" s="13"/>
      <c r="L28" s="13"/>
      <c r="M28" s="13"/>
      <c r="N28" s="13"/>
      <c r="O28" s="161"/>
      <c r="P28" s="162"/>
      <c r="Q28" s="163"/>
      <c r="R28" s="164"/>
      <c r="S28" s="17"/>
      <c r="T28" s="4"/>
      <c r="U28" s="4"/>
      <c r="V28" s="4"/>
      <c r="W28" s="4"/>
      <c r="X28" s="4"/>
      <c r="Y28" s="4"/>
      <c r="Z28" s="4"/>
    </row>
    <row r="29" spans="1:26" ht="17.25" customHeight="1" x14ac:dyDescent="0.2">
      <c r="A29" s="12"/>
      <c r="B29" s="13"/>
      <c r="C29" s="13"/>
      <c r="D29" s="13"/>
      <c r="E29" s="26"/>
      <c r="F29" s="27"/>
      <c r="G29" s="27"/>
      <c r="H29" s="27"/>
      <c r="I29" s="27"/>
      <c r="J29" s="28"/>
      <c r="K29" s="13"/>
      <c r="L29" s="13"/>
      <c r="M29" s="13"/>
      <c r="N29" s="13"/>
      <c r="O29" s="20"/>
      <c r="P29" s="20"/>
      <c r="Q29" s="20"/>
      <c r="R29" s="13"/>
      <c r="S29" s="17"/>
      <c r="T29" s="4"/>
      <c r="U29" s="4"/>
      <c r="V29" s="4"/>
      <c r="W29" s="4"/>
      <c r="X29" s="4"/>
      <c r="Y29" s="4"/>
      <c r="Z29" s="4"/>
    </row>
    <row r="30" spans="1:26" ht="17.25" customHeight="1" x14ac:dyDescent="0.2">
      <c r="A30" s="12"/>
      <c r="B30" s="13"/>
      <c r="C30" s="13"/>
      <c r="D30" s="13"/>
      <c r="E30" s="20" t="s">
        <v>22</v>
      </c>
      <c r="F30" s="13"/>
      <c r="G30" s="13" t="s">
        <v>23</v>
      </c>
      <c r="H30" s="13"/>
      <c r="I30" s="13"/>
      <c r="J30" s="13"/>
      <c r="K30" s="13"/>
      <c r="L30" s="13"/>
      <c r="M30" s="13"/>
      <c r="N30" s="13"/>
      <c r="O30" s="20" t="s">
        <v>24</v>
      </c>
      <c r="P30" s="20"/>
      <c r="Q30" s="20"/>
      <c r="R30" s="29"/>
      <c r="S30" s="17"/>
      <c r="T30" s="4"/>
      <c r="U30" s="4"/>
      <c r="V30" s="4"/>
      <c r="W30" s="4"/>
      <c r="X30" s="4"/>
      <c r="Y30" s="4"/>
      <c r="Z30" s="4"/>
    </row>
    <row r="31" spans="1:26" ht="17.25" customHeight="1" x14ac:dyDescent="0.2">
      <c r="A31" s="12"/>
      <c r="B31" s="13"/>
      <c r="C31" s="13"/>
      <c r="D31" s="13"/>
      <c r="E31" s="22"/>
      <c r="F31" s="13"/>
      <c r="G31" s="23" t="s">
        <v>221</v>
      </c>
      <c r="H31" s="30"/>
      <c r="I31" s="31"/>
      <c r="J31" s="13"/>
      <c r="K31" s="13"/>
      <c r="L31" s="13"/>
      <c r="M31" s="13"/>
      <c r="N31" s="13"/>
      <c r="O31" s="157" t="s">
        <v>224</v>
      </c>
      <c r="P31" s="20"/>
      <c r="Q31" s="20"/>
      <c r="R31" s="29"/>
      <c r="S31" s="17"/>
      <c r="T31" s="4"/>
      <c r="U31" s="4"/>
      <c r="V31" s="4"/>
      <c r="W31" s="4"/>
      <c r="X31" s="4"/>
      <c r="Y31" s="4"/>
      <c r="Z31" s="4"/>
    </row>
    <row r="32" spans="1:26" ht="8.25" customHeight="1" x14ac:dyDescent="0.2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  <c r="T32" s="4"/>
      <c r="U32" s="4"/>
      <c r="V32" s="4"/>
      <c r="W32" s="4"/>
      <c r="X32" s="4"/>
      <c r="Y32" s="4"/>
      <c r="Z32" s="4"/>
    </row>
    <row r="33" spans="1:26" ht="20.25" customHeight="1" x14ac:dyDescent="0.2">
      <c r="A33" s="35"/>
      <c r="B33" s="36"/>
      <c r="C33" s="36"/>
      <c r="D33" s="36"/>
      <c r="E33" s="37" t="s">
        <v>25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8"/>
      <c r="T33" s="4"/>
      <c r="U33" s="4"/>
      <c r="V33" s="4"/>
      <c r="W33" s="4"/>
      <c r="X33" s="4"/>
      <c r="Y33" s="4"/>
      <c r="Z33" s="4"/>
    </row>
    <row r="34" spans="1:26" ht="20.25" customHeight="1" x14ac:dyDescent="0.2">
      <c r="A34" s="39" t="s">
        <v>26</v>
      </c>
      <c r="B34" s="40"/>
      <c r="C34" s="40"/>
      <c r="D34" s="41"/>
      <c r="E34" s="42" t="s">
        <v>27</v>
      </c>
      <c r="F34" s="41"/>
      <c r="G34" s="42" t="s">
        <v>28</v>
      </c>
      <c r="H34" s="40"/>
      <c r="I34" s="41"/>
      <c r="J34" s="42" t="s">
        <v>29</v>
      </c>
      <c r="K34" s="40"/>
      <c r="L34" s="42" t="s">
        <v>30</v>
      </c>
      <c r="M34" s="40"/>
      <c r="N34" s="40"/>
      <c r="O34" s="41"/>
      <c r="P34" s="42" t="s">
        <v>31</v>
      </c>
      <c r="Q34" s="40"/>
      <c r="R34" s="40"/>
      <c r="S34" s="43"/>
      <c r="T34" s="4"/>
      <c r="U34" s="4"/>
      <c r="V34" s="4"/>
      <c r="W34" s="4"/>
      <c r="X34" s="4"/>
      <c r="Y34" s="4"/>
      <c r="Z34" s="4"/>
    </row>
    <row r="35" spans="1:26" ht="20.25" customHeight="1" x14ac:dyDescent="0.2">
      <c r="A35" s="44"/>
      <c r="B35" s="45"/>
      <c r="C35" s="45"/>
      <c r="D35" s="46">
        <v>0</v>
      </c>
      <c r="E35" s="47">
        <f>IF(D35=0,0,R49/D35)</f>
        <v>0</v>
      </c>
      <c r="F35" s="48"/>
      <c r="G35" s="49"/>
      <c r="H35" s="45"/>
      <c r="I35" s="46">
        <v>0</v>
      </c>
      <c r="J35" s="47">
        <f>IF(I35=0,0,R49/I35)</f>
        <v>0</v>
      </c>
      <c r="K35" s="50"/>
      <c r="L35" s="49"/>
      <c r="M35" s="45"/>
      <c r="N35" s="45"/>
      <c r="O35" s="46">
        <v>0</v>
      </c>
      <c r="P35" s="49"/>
      <c r="Q35" s="45"/>
      <c r="R35" s="51">
        <f>IF(O35=0,0,R49/O35)</f>
        <v>0</v>
      </c>
      <c r="S35" s="52"/>
      <c r="T35" s="4"/>
      <c r="U35" s="4"/>
      <c r="V35" s="4"/>
      <c r="W35" s="4"/>
      <c r="X35" s="4"/>
      <c r="Y35" s="4"/>
      <c r="Z35" s="4"/>
    </row>
    <row r="36" spans="1:26" ht="20.25" customHeight="1" x14ac:dyDescent="0.2">
      <c r="A36" s="35"/>
      <c r="B36" s="36"/>
      <c r="C36" s="36"/>
      <c r="D36" s="36"/>
      <c r="E36" s="37" t="s">
        <v>32</v>
      </c>
      <c r="F36" s="36"/>
      <c r="G36" s="36"/>
      <c r="H36" s="36"/>
      <c r="I36" s="36"/>
      <c r="J36" s="53" t="s">
        <v>33</v>
      </c>
      <c r="K36" s="36"/>
      <c r="L36" s="36"/>
      <c r="M36" s="36"/>
      <c r="N36" s="36"/>
      <c r="O36" s="36"/>
      <c r="P36" s="36"/>
      <c r="Q36" s="36"/>
      <c r="R36" s="36"/>
      <c r="S36" s="38"/>
      <c r="T36" s="4"/>
      <c r="U36" s="4"/>
      <c r="V36" s="4"/>
      <c r="W36" s="4"/>
      <c r="X36" s="4"/>
      <c r="Y36" s="4"/>
      <c r="Z36" s="4"/>
    </row>
    <row r="37" spans="1:26" ht="20.25" customHeight="1" x14ac:dyDescent="0.2">
      <c r="A37" s="54" t="s">
        <v>34</v>
      </c>
      <c r="B37" s="55"/>
      <c r="C37" s="56" t="s">
        <v>35</v>
      </c>
      <c r="D37" s="57"/>
      <c r="E37" s="57"/>
      <c r="F37" s="58"/>
      <c r="G37" s="54" t="s">
        <v>36</v>
      </c>
      <c r="H37" s="59"/>
      <c r="I37" s="56" t="s">
        <v>37</v>
      </c>
      <c r="J37" s="57"/>
      <c r="K37" s="57"/>
      <c r="L37" s="54" t="s">
        <v>38</v>
      </c>
      <c r="M37" s="59"/>
      <c r="N37" s="56" t="s">
        <v>39</v>
      </c>
      <c r="O37" s="57"/>
      <c r="P37" s="57"/>
      <c r="Q37" s="57"/>
      <c r="R37" s="57"/>
      <c r="S37" s="58"/>
      <c r="T37" s="4"/>
      <c r="U37" s="4"/>
      <c r="V37" s="4"/>
      <c r="W37" s="4"/>
      <c r="X37" s="4"/>
      <c r="Y37" s="4"/>
      <c r="Z37" s="4"/>
    </row>
    <row r="38" spans="1:26" ht="20.25" customHeight="1" x14ac:dyDescent="0.2">
      <c r="A38" s="60">
        <v>1</v>
      </c>
      <c r="B38" s="61" t="s">
        <v>40</v>
      </c>
      <c r="C38" s="16"/>
      <c r="D38" s="62"/>
      <c r="E38" s="63">
        <v>0</v>
      </c>
      <c r="F38" s="64"/>
      <c r="G38" s="60">
        <v>10</v>
      </c>
      <c r="H38" s="65" t="s">
        <v>41</v>
      </c>
      <c r="I38" s="25"/>
      <c r="J38" s="66">
        <v>0</v>
      </c>
      <c r="K38" s="67"/>
      <c r="L38" s="60">
        <v>14</v>
      </c>
      <c r="M38" s="23" t="s">
        <v>42</v>
      </c>
      <c r="N38" s="30"/>
      <c r="O38" s="30"/>
      <c r="P38" s="68" t="str">
        <f>M51</f>
        <v>21</v>
      </c>
      <c r="Q38" s="69" t="s">
        <v>43</v>
      </c>
      <c r="R38" s="63">
        <v>0</v>
      </c>
      <c r="S38" s="70"/>
      <c r="T38" s="4"/>
      <c r="U38" s="4"/>
      <c r="V38" s="4"/>
      <c r="W38" s="4"/>
      <c r="X38" s="4"/>
      <c r="Y38" s="4"/>
      <c r="Z38" s="4"/>
    </row>
    <row r="39" spans="1:26" ht="20.25" customHeight="1" x14ac:dyDescent="0.2">
      <c r="A39" s="60">
        <v>2</v>
      </c>
      <c r="B39" s="71"/>
      <c r="C39" s="28"/>
      <c r="D39" s="62"/>
      <c r="E39" s="63"/>
      <c r="F39" s="64"/>
      <c r="G39" s="60">
        <v>11</v>
      </c>
      <c r="H39" s="13" t="s">
        <v>44</v>
      </c>
      <c r="I39" s="62"/>
      <c r="J39" s="66">
        <v>0</v>
      </c>
      <c r="K39" s="67"/>
      <c r="L39" s="60">
        <v>15</v>
      </c>
      <c r="M39" s="23" t="s">
        <v>45</v>
      </c>
      <c r="N39" s="30"/>
      <c r="O39" s="30"/>
      <c r="P39" s="68" t="str">
        <f>M51</f>
        <v>21</v>
      </c>
      <c r="Q39" s="69" t="s">
        <v>43</v>
      </c>
      <c r="R39" s="63">
        <v>0</v>
      </c>
      <c r="S39" s="70"/>
      <c r="T39" s="4"/>
      <c r="U39" s="4"/>
      <c r="V39" s="4"/>
      <c r="W39" s="4"/>
      <c r="X39" s="4"/>
      <c r="Y39" s="4"/>
      <c r="Z39" s="4"/>
    </row>
    <row r="40" spans="1:26" ht="20.25" customHeight="1" x14ac:dyDescent="0.2">
      <c r="A40" s="60">
        <v>3</v>
      </c>
      <c r="B40" s="61" t="s">
        <v>46</v>
      </c>
      <c r="C40" s="16"/>
      <c r="D40" s="62"/>
      <c r="E40" s="63">
        <v>0</v>
      </c>
      <c r="F40" s="64"/>
      <c r="G40" s="60">
        <v>12</v>
      </c>
      <c r="H40" s="65" t="s">
        <v>47</v>
      </c>
      <c r="I40" s="25"/>
      <c r="J40" s="66">
        <v>0</v>
      </c>
      <c r="K40" s="67"/>
      <c r="L40" s="60">
        <v>16</v>
      </c>
      <c r="M40" s="23" t="s">
        <v>48</v>
      </c>
      <c r="N40" s="30"/>
      <c r="O40" s="30"/>
      <c r="P40" s="68" t="str">
        <f>M51</f>
        <v>21</v>
      </c>
      <c r="Q40" s="69" t="s">
        <v>43</v>
      </c>
      <c r="R40" s="63">
        <v>0</v>
      </c>
      <c r="S40" s="70"/>
      <c r="T40" s="4"/>
      <c r="U40" s="4"/>
      <c r="V40" s="4"/>
      <c r="W40" s="4"/>
      <c r="X40" s="4"/>
      <c r="Y40" s="4"/>
      <c r="Z40" s="4"/>
    </row>
    <row r="41" spans="1:26" ht="20.25" customHeight="1" x14ac:dyDescent="0.2">
      <c r="A41" s="60">
        <v>4</v>
      </c>
      <c r="B41" s="71"/>
      <c r="C41" s="28"/>
      <c r="D41" s="62"/>
      <c r="E41" s="63"/>
      <c r="F41" s="64"/>
      <c r="G41" s="60"/>
      <c r="H41" s="65"/>
      <c r="I41" s="25"/>
      <c r="J41" s="66"/>
      <c r="K41" s="67"/>
      <c r="L41" s="60">
        <v>17</v>
      </c>
      <c r="M41" s="23" t="s">
        <v>49</v>
      </c>
      <c r="N41" s="30"/>
      <c r="O41" s="30"/>
      <c r="P41" s="68" t="str">
        <f>M51</f>
        <v>21</v>
      </c>
      <c r="Q41" s="69" t="s">
        <v>43</v>
      </c>
      <c r="R41" s="63">
        <v>0</v>
      </c>
      <c r="S41" s="70"/>
      <c r="T41" s="4"/>
      <c r="U41" s="4"/>
      <c r="V41" s="4"/>
      <c r="W41" s="4"/>
      <c r="X41" s="4"/>
      <c r="Y41" s="4"/>
      <c r="Z41" s="4"/>
    </row>
    <row r="42" spans="1:26" ht="20.25" customHeight="1" x14ac:dyDescent="0.2">
      <c r="A42" s="60">
        <v>5</v>
      </c>
      <c r="B42" s="61" t="s">
        <v>50</v>
      </c>
      <c r="C42" s="16"/>
      <c r="D42" s="62"/>
      <c r="E42" s="63">
        <f>Rekapitulace!C14</f>
        <v>0</v>
      </c>
      <c r="F42" s="72"/>
      <c r="G42" s="73"/>
      <c r="H42" s="30"/>
      <c r="I42" s="25"/>
      <c r="J42" s="74"/>
      <c r="K42" s="75"/>
      <c r="L42" s="60">
        <v>18</v>
      </c>
      <c r="M42" s="23" t="s">
        <v>51</v>
      </c>
      <c r="N42" s="30"/>
      <c r="O42" s="30"/>
      <c r="P42" s="76">
        <f>M53</f>
        <v>0</v>
      </c>
      <c r="Q42" s="69" t="s">
        <v>43</v>
      </c>
      <c r="R42" s="63">
        <v>0</v>
      </c>
      <c r="S42" s="17"/>
      <c r="T42" s="4"/>
      <c r="U42" s="4"/>
      <c r="V42" s="4"/>
      <c r="W42" s="4"/>
      <c r="X42" s="4"/>
      <c r="Y42" s="4"/>
      <c r="Z42" s="4"/>
    </row>
    <row r="43" spans="1:26" ht="20.25" customHeight="1" x14ac:dyDescent="0.2">
      <c r="A43" s="60">
        <v>6</v>
      </c>
      <c r="B43" s="71"/>
      <c r="C43" s="28"/>
      <c r="D43" s="62"/>
      <c r="E43" s="63"/>
      <c r="F43" s="72"/>
      <c r="G43" s="73"/>
      <c r="H43" s="30"/>
      <c r="I43" s="25"/>
      <c r="J43" s="74"/>
      <c r="K43" s="75"/>
      <c r="L43" s="60">
        <v>19</v>
      </c>
      <c r="M43" s="65" t="s">
        <v>52</v>
      </c>
      <c r="N43" s="30"/>
      <c r="O43" s="30"/>
      <c r="P43" s="30"/>
      <c r="Q43" s="25"/>
      <c r="R43" s="63">
        <v>0</v>
      </c>
      <c r="S43" s="17"/>
      <c r="T43" s="4"/>
      <c r="U43" s="4"/>
      <c r="V43" s="4"/>
      <c r="W43" s="4"/>
      <c r="X43" s="4"/>
      <c r="Y43" s="4"/>
      <c r="Z43" s="4"/>
    </row>
    <row r="44" spans="1:26" ht="20.25" customHeight="1" x14ac:dyDescent="0.2">
      <c r="A44" s="60">
        <v>7</v>
      </c>
      <c r="B44" s="61" t="s">
        <v>53</v>
      </c>
      <c r="C44" s="16"/>
      <c r="D44" s="62"/>
      <c r="E44" s="63">
        <v>0</v>
      </c>
      <c r="F44" s="72"/>
      <c r="G44" s="73"/>
      <c r="H44" s="30"/>
      <c r="I44" s="25"/>
      <c r="J44" s="74"/>
      <c r="K44" s="75"/>
      <c r="L44" s="60"/>
      <c r="M44" s="65"/>
      <c r="N44" s="30"/>
      <c r="O44" s="30"/>
      <c r="P44" s="30"/>
      <c r="Q44" s="25"/>
      <c r="R44" s="63"/>
      <c r="S44" s="17"/>
      <c r="T44" s="4"/>
      <c r="U44" s="4"/>
      <c r="V44" s="4"/>
      <c r="W44" s="4"/>
      <c r="X44" s="4"/>
      <c r="Y44" s="4"/>
      <c r="Z44" s="4"/>
    </row>
    <row r="45" spans="1:26" ht="20.25" customHeight="1" x14ac:dyDescent="0.2">
      <c r="A45" s="60">
        <v>8</v>
      </c>
      <c r="B45" s="71"/>
      <c r="C45" s="28"/>
      <c r="D45" s="62"/>
      <c r="E45" s="63"/>
      <c r="F45" s="72"/>
      <c r="G45" s="73"/>
      <c r="H45" s="30"/>
      <c r="I45" s="25"/>
      <c r="J45" s="75"/>
      <c r="K45" s="75"/>
      <c r="L45" s="60"/>
      <c r="M45" s="65"/>
      <c r="N45" s="30"/>
      <c r="O45" s="30"/>
      <c r="P45" s="30"/>
      <c r="Q45" s="25"/>
      <c r="R45" s="63"/>
      <c r="S45" s="17"/>
      <c r="T45" s="4"/>
      <c r="U45" s="4"/>
      <c r="V45" s="4"/>
      <c r="W45" s="4"/>
      <c r="X45" s="4"/>
      <c r="Y45" s="4"/>
      <c r="Z45" s="4"/>
    </row>
    <row r="46" spans="1:26" ht="20.25" customHeight="1" x14ac:dyDescent="0.2">
      <c r="A46" s="60">
        <v>9</v>
      </c>
      <c r="B46" s="77" t="s">
        <v>54</v>
      </c>
      <c r="C46" s="30"/>
      <c r="D46" s="25"/>
      <c r="E46" s="78">
        <f>SUM(E38:E45)</f>
        <v>0</v>
      </c>
      <c r="F46" s="79"/>
      <c r="G46" s="60">
        <v>13</v>
      </c>
      <c r="H46" s="77" t="s">
        <v>55</v>
      </c>
      <c r="I46" s="25"/>
      <c r="J46" s="80">
        <f>SUM(J38:J41)</f>
        <v>0</v>
      </c>
      <c r="K46" s="81"/>
      <c r="L46" s="60">
        <v>20</v>
      </c>
      <c r="M46" s="61" t="s">
        <v>56</v>
      </c>
      <c r="N46" s="21"/>
      <c r="O46" s="21"/>
      <c r="P46" s="21"/>
      <c r="Q46" s="82"/>
      <c r="R46" s="78">
        <f>SUM(R38:R45)</f>
        <v>0</v>
      </c>
      <c r="S46" s="38"/>
      <c r="T46" s="4"/>
      <c r="U46" s="4"/>
      <c r="V46" s="4"/>
      <c r="W46" s="4"/>
      <c r="X46" s="4"/>
      <c r="Y46" s="4"/>
      <c r="Z46" s="4"/>
    </row>
    <row r="47" spans="1:26" ht="20.25" customHeight="1" x14ac:dyDescent="0.2">
      <c r="A47" s="83">
        <v>21</v>
      </c>
      <c r="B47" s="84" t="s">
        <v>57</v>
      </c>
      <c r="C47" s="85"/>
      <c r="D47" s="86"/>
      <c r="E47" s="87">
        <v>0</v>
      </c>
      <c r="F47" s="88"/>
      <c r="G47" s="83">
        <v>22</v>
      </c>
      <c r="H47" s="84" t="s">
        <v>58</v>
      </c>
      <c r="I47" s="86"/>
      <c r="J47" s="89">
        <v>0</v>
      </c>
      <c r="K47" s="90" t="str">
        <f>M51</f>
        <v>21</v>
      </c>
      <c r="L47" s="83">
        <v>23</v>
      </c>
      <c r="M47" s="84" t="s">
        <v>59</v>
      </c>
      <c r="N47" s="85"/>
      <c r="O47" s="85"/>
      <c r="P47" s="85"/>
      <c r="Q47" s="86"/>
      <c r="R47" s="87">
        <v>0</v>
      </c>
      <c r="S47" s="3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91" t="s">
        <v>20</v>
      </c>
      <c r="B48" s="10"/>
      <c r="C48" s="10"/>
      <c r="D48" s="10"/>
      <c r="E48" s="10"/>
      <c r="F48" s="92"/>
      <c r="G48" s="93"/>
      <c r="H48" s="10"/>
      <c r="I48" s="10"/>
      <c r="J48" s="10"/>
      <c r="K48" s="10"/>
      <c r="L48" s="94" t="s">
        <v>60</v>
      </c>
      <c r="M48" s="41"/>
      <c r="N48" s="56" t="s">
        <v>61</v>
      </c>
      <c r="O48" s="40"/>
      <c r="P48" s="40"/>
      <c r="Q48" s="40"/>
      <c r="R48" s="40"/>
      <c r="S48" s="43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12"/>
      <c r="B49" s="13"/>
      <c r="C49" s="13"/>
      <c r="D49" s="13"/>
      <c r="E49" s="13"/>
      <c r="F49" s="19"/>
      <c r="G49" s="95"/>
      <c r="H49" s="13"/>
      <c r="I49" s="13"/>
      <c r="J49" s="13"/>
      <c r="K49" s="13"/>
      <c r="L49" s="60">
        <v>24</v>
      </c>
      <c r="M49" s="65" t="s">
        <v>62</v>
      </c>
      <c r="N49" s="30"/>
      <c r="O49" s="30"/>
      <c r="P49" s="30"/>
      <c r="Q49" s="70"/>
      <c r="R49" s="78">
        <f>ROUND(E46+J46+R46+E47+J47+R47,2)</f>
        <v>0</v>
      </c>
      <c r="S49" s="96">
        <f>E46+J46+R46+E47+J47+R47</f>
        <v>0</v>
      </c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97" t="s">
        <v>63</v>
      </c>
      <c r="B50" s="27"/>
      <c r="C50" s="27"/>
      <c r="D50" s="27"/>
      <c r="E50" s="27"/>
      <c r="F50" s="28"/>
      <c r="G50" s="98" t="s">
        <v>64</v>
      </c>
      <c r="H50" s="27"/>
      <c r="I50" s="27"/>
      <c r="J50" s="27"/>
      <c r="K50" s="27"/>
      <c r="L50" s="60">
        <v>25</v>
      </c>
      <c r="M50" s="99" t="s">
        <v>65</v>
      </c>
      <c r="N50" s="28" t="s">
        <v>43</v>
      </c>
      <c r="O50" s="100">
        <v>0</v>
      </c>
      <c r="P50" s="30" t="s">
        <v>66</v>
      </c>
      <c r="Q50" s="25"/>
      <c r="R50" s="101">
        <f t="shared" ref="R50:R51" si="0">ROUND(O50*M50/100,2)</f>
        <v>0</v>
      </c>
      <c r="S50" s="102">
        <f t="shared" ref="S50:S51" si="1">O50*M50/100</f>
        <v>0</v>
      </c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103" t="s">
        <v>18</v>
      </c>
      <c r="B51" s="21"/>
      <c r="C51" s="21"/>
      <c r="D51" s="21"/>
      <c r="E51" s="21"/>
      <c r="F51" s="16"/>
      <c r="G51" s="104"/>
      <c r="H51" s="21"/>
      <c r="I51" s="21"/>
      <c r="J51" s="21"/>
      <c r="K51" s="21"/>
      <c r="L51" s="60">
        <v>26</v>
      </c>
      <c r="M51" s="105" t="s">
        <v>67</v>
      </c>
      <c r="N51" s="25" t="s">
        <v>43</v>
      </c>
      <c r="O51" s="100">
        <f>R49</f>
        <v>0</v>
      </c>
      <c r="P51" s="30" t="s">
        <v>66</v>
      </c>
      <c r="Q51" s="25"/>
      <c r="R51" s="63">
        <f t="shared" si="0"/>
        <v>0</v>
      </c>
      <c r="S51" s="106">
        <f t="shared" si="1"/>
        <v>0</v>
      </c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12"/>
      <c r="B52" s="13"/>
      <c r="C52" s="13"/>
      <c r="D52" s="13"/>
      <c r="E52" s="13"/>
      <c r="F52" s="19"/>
      <c r="G52" s="95"/>
      <c r="H52" s="13"/>
      <c r="I52" s="13"/>
      <c r="J52" s="13"/>
      <c r="K52" s="13"/>
      <c r="L52" s="83">
        <v>27</v>
      </c>
      <c r="M52" s="107" t="s">
        <v>68</v>
      </c>
      <c r="N52" s="85"/>
      <c r="O52" s="85"/>
      <c r="P52" s="85"/>
      <c r="Q52" s="108"/>
      <c r="R52" s="109">
        <f>R49+R50+R51</f>
        <v>0</v>
      </c>
      <c r="S52" s="110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97" t="s">
        <v>63</v>
      </c>
      <c r="B53" s="27"/>
      <c r="C53" s="27"/>
      <c r="D53" s="27"/>
      <c r="E53" s="27"/>
      <c r="F53" s="28"/>
      <c r="G53" s="98" t="s">
        <v>64</v>
      </c>
      <c r="H53" s="27"/>
      <c r="I53" s="27"/>
      <c r="J53" s="27"/>
      <c r="K53" s="27"/>
      <c r="L53" s="94" t="s">
        <v>69</v>
      </c>
      <c r="M53" s="41"/>
      <c r="N53" s="56" t="s">
        <v>70</v>
      </c>
      <c r="O53" s="40"/>
      <c r="P53" s="40"/>
      <c r="Q53" s="40"/>
      <c r="R53" s="111"/>
      <c r="S53" s="43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103" t="s">
        <v>21</v>
      </c>
      <c r="B54" s="21"/>
      <c r="C54" s="21"/>
      <c r="D54" s="21"/>
      <c r="E54" s="21"/>
      <c r="F54" s="16"/>
      <c r="G54" s="104"/>
      <c r="H54" s="21"/>
      <c r="I54" s="21"/>
      <c r="J54" s="21"/>
      <c r="K54" s="21"/>
      <c r="L54" s="60">
        <v>28</v>
      </c>
      <c r="M54" s="65" t="s">
        <v>71</v>
      </c>
      <c r="N54" s="30"/>
      <c r="O54" s="30"/>
      <c r="P54" s="30"/>
      <c r="Q54" s="25"/>
      <c r="R54" s="63">
        <v>0</v>
      </c>
      <c r="S54" s="70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12"/>
      <c r="B55" s="13"/>
      <c r="C55" s="13"/>
      <c r="D55" s="13"/>
      <c r="E55" s="13"/>
      <c r="F55" s="19"/>
      <c r="G55" s="95"/>
      <c r="H55" s="13"/>
      <c r="I55" s="13"/>
      <c r="J55" s="13"/>
      <c r="K55" s="13"/>
      <c r="L55" s="60">
        <v>29</v>
      </c>
      <c r="M55" s="65" t="s">
        <v>72</v>
      </c>
      <c r="N55" s="30"/>
      <c r="O55" s="30"/>
      <c r="P55" s="30"/>
      <c r="Q55" s="25"/>
      <c r="R55" s="63">
        <v>0</v>
      </c>
      <c r="S55" s="70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112" t="s">
        <v>63</v>
      </c>
      <c r="B56" s="33"/>
      <c r="C56" s="33"/>
      <c r="D56" s="33"/>
      <c r="E56" s="33"/>
      <c r="F56" s="113"/>
      <c r="G56" s="114" t="s">
        <v>64</v>
      </c>
      <c r="H56" s="33"/>
      <c r="I56" s="33"/>
      <c r="J56" s="33"/>
      <c r="K56" s="33"/>
      <c r="L56" s="83">
        <v>30</v>
      </c>
      <c r="M56" s="84" t="s">
        <v>73</v>
      </c>
      <c r="N56" s="85"/>
      <c r="O56" s="85"/>
      <c r="P56" s="85"/>
      <c r="Q56" s="86"/>
      <c r="R56" s="47">
        <v>0</v>
      </c>
      <c r="S56" s="115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156" t="s">
        <v>219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7" customHeight="1" x14ac:dyDescent="0.2">
      <c r="A59" s="216" t="s">
        <v>74</v>
      </c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 spans="1:26" ht="15.75" customHeight="1" x14ac:dyDescent="0.2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 spans="1:26" ht="15.75" customHeight="1" x14ac:dyDescent="0.2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 spans="1:26" ht="15.75" customHeight="1" x14ac:dyDescent="0.2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 spans="1:26" ht="15.75" customHeight="1" x14ac:dyDescent="0.2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 spans="1:26" ht="15.75" customHeight="1" x14ac:dyDescent="0.2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 spans="1:26" ht="15.75" customHeight="1" x14ac:dyDescent="0.2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 spans="1:26" ht="15.75" customHeight="1" x14ac:dyDescent="0.2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 spans="1:26" ht="15.75" customHeight="1" x14ac:dyDescent="0.2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 spans="1:26" ht="15.75" customHeight="1" x14ac:dyDescent="0.2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 spans="1:26" ht="15.75" customHeight="1" x14ac:dyDescent="0.2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 spans="1:26" ht="15.75" customHeight="1" x14ac:dyDescent="0.2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 spans="1:26" ht="15.75" customHeight="1" x14ac:dyDescent="0.2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 spans="1:26" ht="15.75" customHeight="1" x14ac:dyDescent="0.2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 spans="1:26" ht="15.75" customHeight="1" x14ac:dyDescent="0.2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 spans="1:26" ht="15.75" customHeight="1" x14ac:dyDescent="0.2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 spans="1:26" ht="15.75" customHeight="1" x14ac:dyDescent="0.2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 spans="1:26" ht="15.75" customHeight="1" x14ac:dyDescent="0.2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 spans="1:26" ht="15.75" customHeight="1" x14ac:dyDescent="0.2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 spans="1:26" ht="15.75" customHeight="1" x14ac:dyDescent="0.2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 spans="1:26" ht="15.75" customHeight="1" x14ac:dyDescent="0.2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 spans="1:26" ht="15.75" customHeight="1" x14ac:dyDescent="0.2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 spans="1:26" ht="15.75" customHeight="1" x14ac:dyDescent="0.2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 spans="1:26" ht="15.75" customHeight="1" x14ac:dyDescent="0.2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 spans="1:26" ht="15.75" customHeight="1" x14ac:dyDescent="0.2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 spans="1:26" ht="15.75" customHeight="1" x14ac:dyDescent="0.2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 spans="1:26" ht="15.75" customHeight="1" x14ac:dyDescent="0.2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 spans="1:26" ht="15.75" customHeight="1" x14ac:dyDescent="0.2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 spans="1:26" ht="15.75" customHeight="1" x14ac:dyDescent="0.2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 spans="1:26" ht="15.75" customHeight="1" x14ac:dyDescent="0.2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 spans="1:26" ht="15.75" customHeight="1" x14ac:dyDescent="0.2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 spans="1:26" ht="15.75" customHeight="1" x14ac:dyDescent="0.2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 spans="1:26" ht="15.75" customHeight="1" x14ac:dyDescent="0.2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 spans="1:26" ht="15.75" customHeight="1" x14ac:dyDescent="0.2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 spans="1:26" ht="15.75" customHeight="1" x14ac:dyDescent="0.2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 spans="1:26" ht="15.75" customHeight="1" x14ac:dyDescent="0.2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 spans="1:26" ht="15.75" customHeight="1" x14ac:dyDescent="0.2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 spans="1:26" ht="15.75" customHeight="1" x14ac:dyDescent="0.2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 spans="1:26" ht="15.75" customHeight="1" x14ac:dyDescent="0.2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 spans="1:26" ht="15.75" customHeight="1" x14ac:dyDescent="0.2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 spans="1:26" ht="15.75" customHeight="1" x14ac:dyDescent="0.2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 spans="1:26" ht="15.75" customHeight="1" x14ac:dyDescent="0.2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 spans="1:26" ht="15.75" customHeight="1" x14ac:dyDescent="0.2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 spans="1:26" ht="15.75" customHeight="1" x14ac:dyDescent="0.2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 spans="1:26" ht="15.75" customHeight="1" x14ac:dyDescent="0.2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 spans="1:26" ht="15.75" customHeight="1" x14ac:dyDescent="0.2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 spans="1:26" ht="15.75" customHeight="1" x14ac:dyDescent="0.2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 spans="1:26" ht="15.75" customHeight="1" x14ac:dyDescent="0.2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 spans="1:26" ht="15.75" customHeight="1" x14ac:dyDescent="0.2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 spans="1:26" ht="15.75" customHeight="1" x14ac:dyDescent="0.2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 spans="1:26" ht="15.75" customHeight="1" x14ac:dyDescent="0.2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 spans="1:26" ht="15.75" customHeight="1" x14ac:dyDescent="0.2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 spans="1:26" ht="15.75" customHeight="1" x14ac:dyDescent="0.2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 spans="1:26" ht="15.75" customHeight="1" x14ac:dyDescent="0.2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 spans="1:26" ht="15.75" customHeight="1" x14ac:dyDescent="0.2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 spans="1:26" ht="15.75" customHeight="1" x14ac:dyDescent="0.2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 spans="1:26" ht="15.75" customHeight="1" x14ac:dyDescent="0.2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 spans="1:26" ht="15.75" customHeight="1" x14ac:dyDescent="0.2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 spans="1:26" ht="15.75" customHeight="1" x14ac:dyDescent="0.2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 spans="1:26" ht="15.75" customHeight="1" x14ac:dyDescent="0.2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 spans="1:26" ht="15.75" customHeight="1" x14ac:dyDescent="0.2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 spans="1:26" ht="15.75" customHeight="1" x14ac:dyDescent="0.2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 spans="1:26" ht="15.75" customHeight="1" x14ac:dyDescent="0.2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 spans="1:26" ht="15.75" customHeight="1" x14ac:dyDescent="0.2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 spans="1:26" ht="15.75" customHeight="1" x14ac:dyDescent="0.2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 spans="1:26" ht="15.75" customHeight="1" x14ac:dyDescent="0.2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 spans="1:26" ht="15.75" customHeight="1" x14ac:dyDescent="0.2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 spans="1:26" ht="15.75" customHeight="1" x14ac:dyDescent="0.2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 spans="1:26" ht="15.75" customHeight="1" x14ac:dyDescent="0.2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 spans="1:26" ht="15.75" customHeight="1" x14ac:dyDescent="0.2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 spans="1:26" ht="15.75" customHeight="1" x14ac:dyDescent="0.2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 spans="1:26" ht="15.75" customHeight="1" x14ac:dyDescent="0.2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 spans="1:26" ht="15.75" customHeight="1" x14ac:dyDescent="0.2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 spans="1:26" ht="15.75" customHeight="1" x14ac:dyDescent="0.2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 spans="1:26" ht="15.75" customHeight="1" x14ac:dyDescent="0.2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 spans="1:26" ht="15.75" customHeight="1" x14ac:dyDescent="0.2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 spans="1:26" ht="15.75" customHeight="1" x14ac:dyDescent="0.2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 spans="1:26" ht="15.75" customHeight="1" x14ac:dyDescent="0.2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 spans="1:26" ht="15.75" customHeight="1" x14ac:dyDescent="0.2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 spans="1:26" ht="15.75" customHeight="1" x14ac:dyDescent="0.2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 spans="1:26" ht="15.75" customHeight="1" x14ac:dyDescent="0.2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 spans="1:26" ht="15.75" customHeight="1" x14ac:dyDescent="0.2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 spans="1:26" ht="15.75" customHeight="1" x14ac:dyDescent="0.2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 spans="1:26" ht="15.75" customHeight="1" x14ac:dyDescent="0.2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 spans="1:26" ht="15.75" customHeight="1" x14ac:dyDescent="0.2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 spans="1:26" ht="15.75" customHeight="1" x14ac:dyDescent="0.2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 spans="1:26" ht="15.75" customHeight="1" x14ac:dyDescent="0.2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 spans="1:26" ht="15.75" customHeight="1" x14ac:dyDescent="0.2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 spans="1:26" ht="15.75" customHeight="1" x14ac:dyDescent="0.2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 spans="1:26" ht="15.75" customHeight="1" x14ac:dyDescent="0.2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 spans="1:26" ht="15.75" customHeight="1" x14ac:dyDescent="0.2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 spans="1:26" ht="15.75" customHeight="1" x14ac:dyDescent="0.2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 spans="1:26" ht="15.75" customHeight="1" x14ac:dyDescent="0.2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 spans="1:26" ht="15.75" customHeight="1" x14ac:dyDescent="0.2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 spans="1:26" ht="15.75" customHeight="1" x14ac:dyDescent="0.2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 spans="1:26" ht="15.75" customHeight="1" x14ac:dyDescent="0.2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 spans="1:26" ht="15.75" customHeight="1" x14ac:dyDescent="0.2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 spans="1:26" ht="15.75" customHeight="1" x14ac:dyDescent="0.2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 spans="1:26" ht="15.75" customHeight="1" x14ac:dyDescent="0.2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 spans="1:26" ht="15.75" customHeight="1" x14ac:dyDescent="0.2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 spans="1:26" ht="15.75" customHeight="1" x14ac:dyDescent="0.2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 spans="1:26" ht="15.75" customHeight="1" x14ac:dyDescent="0.2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 spans="1:26" ht="15.75" customHeight="1" x14ac:dyDescent="0.2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 spans="1:26" ht="15.75" customHeight="1" x14ac:dyDescent="0.2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 spans="1:26" ht="15.75" customHeight="1" x14ac:dyDescent="0.2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 spans="1:26" ht="15.75" customHeight="1" x14ac:dyDescent="0.2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 spans="1:26" ht="15.75" customHeight="1" x14ac:dyDescent="0.2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 spans="1:26" ht="15.75" customHeight="1" x14ac:dyDescent="0.2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 spans="1:26" ht="15.75" customHeight="1" x14ac:dyDescent="0.2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 spans="1:26" ht="15.75" customHeight="1" x14ac:dyDescent="0.2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 spans="1:26" ht="15.75" customHeight="1" x14ac:dyDescent="0.2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 spans="1:26" ht="15.75" customHeight="1" x14ac:dyDescent="0.2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 spans="1:26" ht="15.75" customHeight="1" x14ac:dyDescent="0.2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 spans="1:26" ht="15.75" customHeight="1" x14ac:dyDescent="0.2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 spans="1:26" ht="15.75" customHeight="1" x14ac:dyDescent="0.2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 spans="1:26" ht="15.75" customHeight="1" x14ac:dyDescent="0.2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 spans="1:26" ht="15.75" customHeight="1" x14ac:dyDescent="0.2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 spans="1:26" ht="15.75" customHeight="1" x14ac:dyDescent="0.2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 spans="1:26" ht="15.75" customHeight="1" x14ac:dyDescent="0.2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 spans="1:26" ht="15.75" customHeight="1" x14ac:dyDescent="0.2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 spans="1:26" ht="15.75" customHeight="1" x14ac:dyDescent="0.2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 spans="1:26" ht="15.75" customHeight="1" x14ac:dyDescent="0.2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 spans="1:26" ht="15.75" customHeight="1" x14ac:dyDescent="0.2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 spans="1:26" ht="15.75" customHeight="1" x14ac:dyDescent="0.2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 spans="1:26" ht="15.75" customHeight="1" x14ac:dyDescent="0.2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 spans="1:26" ht="15.75" customHeight="1" x14ac:dyDescent="0.2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 spans="1:26" ht="15.75" customHeight="1" x14ac:dyDescent="0.2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 spans="1:26" ht="15.75" customHeight="1" x14ac:dyDescent="0.2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 spans="1:26" ht="15.75" customHeight="1" x14ac:dyDescent="0.2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 spans="1:26" ht="15.75" customHeight="1" x14ac:dyDescent="0.2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 spans="1:26" ht="15.75" customHeight="1" x14ac:dyDescent="0.2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 spans="1:26" ht="15.75" customHeight="1" x14ac:dyDescent="0.2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 spans="1:26" ht="15.75" customHeight="1" x14ac:dyDescent="0.2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 spans="1:26" ht="15.75" customHeight="1" x14ac:dyDescent="0.2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 spans="1:26" ht="15.75" customHeight="1" x14ac:dyDescent="0.2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 spans="1:26" ht="15.75" customHeight="1" x14ac:dyDescent="0.2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 spans="1:26" ht="15.75" customHeight="1" x14ac:dyDescent="0.2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spans="1:26" ht="15.75" customHeight="1" x14ac:dyDescent="0.2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spans="1:26" ht="15.75" customHeight="1" x14ac:dyDescent="0.2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spans="1:26" ht="15.75" customHeight="1" x14ac:dyDescent="0.2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spans="1:26" ht="15.75" customHeight="1" x14ac:dyDescent="0.2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spans="1:26" ht="15.75" customHeight="1" x14ac:dyDescent="0.2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spans="1:26" ht="15.75" customHeight="1" x14ac:dyDescent="0.2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spans="1:26" ht="15.75" customHeight="1" x14ac:dyDescent="0.2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spans="1:26" ht="15.75" customHeight="1" x14ac:dyDescent="0.2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spans="1:26" ht="15.75" customHeight="1" x14ac:dyDescent="0.2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spans="1:26" ht="15.75" customHeight="1" x14ac:dyDescent="0.2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spans="1:26" ht="15.75" customHeight="1" x14ac:dyDescent="0.2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spans="1:26" ht="15.75" customHeight="1" x14ac:dyDescent="0.2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spans="1:26" ht="15.75" customHeight="1" x14ac:dyDescent="0.2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spans="1:26" ht="15.75" customHeight="1" x14ac:dyDescent="0.2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spans="1:26" ht="15.75" customHeight="1" x14ac:dyDescent="0.2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spans="1:26" ht="15.75" customHeight="1" x14ac:dyDescent="0.2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spans="1:26" ht="15.75" customHeight="1" x14ac:dyDescent="0.2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spans="1:26" ht="15.75" customHeight="1" x14ac:dyDescent="0.2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spans="1:26" ht="15.75" customHeight="1" x14ac:dyDescent="0.2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spans="1:26" ht="15.75" customHeight="1" x14ac:dyDescent="0.2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spans="1:26" ht="15.75" customHeight="1" x14ac:dyDescent="0.2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spans="1:26" ht="15.75" customHeight="1" x14ac:dyDescent="0.2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spans="1:26" ht="15.75" customHeight="1" x14ac:dyDescent="0.2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spans="1:26" ht="15.75" customHeight="1" x14ac:dyDescent="0.2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spans="1:26" ht="15.75" customHeight="1" x14ac:dyDescent="0.2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spans="1:26" ht="15.75" customHeight="1" x14ac:dyDescent="0.2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spans="1:26" ht="15.75" customHeight="1" x14ac:dyDescent="0.2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spans="1:26" ht="15.75" customHeight="1" x14ac:dyDescent="0.2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spans="1:26" ht="15.75" customHeight="1" x14ac:dyDescent="0.2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spans="1:26" ht="15.75" customHeight="1" x14ac:dyDescent="0.2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spans="1:26" ht="15.75" customHeight="1" x14ac:dyDescent="0.2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spans="1:26" ht="15.75" customHeight="1" x14ac:dyDescent="0.2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spans="1:26" ht="15.75" customHeight="1" x14ac:dyDescent="0.2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spans="1:26" ht="15.75" customHeight="1" x14ac:dyDescent="0.2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spans="1:26" ht="15.75" customHeight="1" x14ac:dyDescent="0.2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spans="1:26" ht="15.75" customHeight="1" x14ac:dyDescent="0.2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spans="1:26" ht="15.75" customHeight="1" x14ac:dyDescent="0.2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spans="1:26" ht="15.75" customHeight="1" x14ac:dyDescent="0.2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spans="1:26" ht="15.75" customHeight="1" x14ac:dyDescent="0.2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spans="1:26" ht="15.75" customHeight="1" x14ac:dyDescent="0.2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spans="1:26" ht="15.75" customHeight="1" x14ac:dyDescent="0.2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spans="1:26" ht="15.75" customHeight="1" x14ac:dyDescent="0.2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spans="1:26" ht="15.75" customHeight="1" x14ac:dyDescent="0.2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spans="1:26" ht="15.75" customHeight="1" x14ac:dyDescent="0.2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spans="1:26" ht="15.75" customHeight="1" x14ac:dyDescent="0.2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spans="1:26" ht="15.75" customHeight="1" x14ac:dyDescent="0.2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spans="1:26" ht="15.75" customHeight="1" x14ac:dyDescent="0.2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spans="1:26" ht="15.75" customHeight="1" x14ac:dyDescent="0.2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pans="1:26" ht="15.75" customHeight="1" x14ac:dyDescent="0.2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spans="1:26" ht="15.75" customHeight="1" x14ac:dyDescent="0.2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spans="1:26" ht="15.75" customHeight="1" x14ac:dyDescent="0.2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spans="1:26" ht="15.75" customHeight="1" x14ac:dyDescent="0.2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spans="1:26" ht="15.75" customHeight="1" x14ac:dyDescent="0.2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spans="1:26" ht="15.75" customHeight="1" x14ac:dyDescent="0.2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spans="1:26" ht="15.75" customHeight="1" x14ac:dyDescent="0.2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spans="1:26" ht="15.75" customHeight="1" x14ac:dyDescent="0.2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spans="1:26" ht="15.75" customHeight="1" x14ac:dyDescent="0.2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spans="1:26" ht="15.75" customHeight="1" x14ac:dyDescent="0.2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spans="1:26" ht="15.75" customHeight="1" x14ac:dyDescent="0.2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spans="1:26" ht="15.75" customHeight="1" x14ac:dyDescent="0.2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spans="1:26" ht="15.75" customHeight="1" x14ac:dyDescent="0.2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spans="1:26" ht="15.75" customHeight="1" x14ac:dyDescent="0.2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spans="1:26" ht="15.75" customHeight="1" x14ac:dyDescent="0.2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spans="1:26" ht="15.75" customHeight="1" x14ac:dyDescent="0.2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spans="1:26" ht="15.75" customHeight="1" x14ac:dyDescent="0.2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spans="1:26" ht="15.75" customHeight="1" x14ac:dyDescent="0.2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spans="1:26" ht="15.75" customHeight="1" x14ac:dyDescent="0.2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spans="1:26" ht="15.75" customHeight="1" x14ac:dyDescent="0.2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spans="1:26" ht="15.75" customHeight="1" x14ac:dyDescent="0.2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spans="1:26" ht="15.75" customHeight="1" x14ac:dyDescent="0.2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spans="1:26" ht="15.75" customHeight="1" x14ac:dyDescent="0.2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spans="1:26" ht="15.75" customHeight="1" x14ac:dyDescent="0.2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spans="1:26" ht="15.75" customHeight="1" x14ac:dyDescent="0.2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spans="1:26" ht="15.75" customHeight="1" x14ac:dyDescent="0.2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spans="1:26" ht="15.75" customHeight="1" x14ac:dyDescent="0.2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spans="1:26" ht="15.75" customHeight="1" x14ac:dyDescent="0.2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spans="1:26" ht="15.75" customHeight="1" x14ac:dyDescent="0.2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spans="1:26" ht="15.75" customHeight="1" x14ac:dyDescent="0.2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spans="1:26" ht="15.75" customHeight="1" x14ac:dyDescent="0.2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spans="1:26" ht="15.75" customHeight="1" x14ac:dyDescent="0.2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spans="1:26" ht="15.75" customHeight="1" x14ac:dyDescent="0.2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spans="1:26" ht="15.75" customHeight="1" x14ac:dyDescent="0.2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spans="1:26" ht="15.75" customHeight="1" x14ac:dyDescent="0.2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spans="1:26" ht="15.75" customHeight="1" x14ac:dyDescent="0.2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spans="1:26" ht="15.75" customHeight="1" x14ac:dyDescent="0.2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spans="1:26" ht="15.75" customHeight="1" x14ac:dyDescent="0.2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spans="1:26" ht="15.75" customHeight="1" x14ac:dyDescent="0.2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spans="1:26" ht="15.75" customHeight="1" x14ac:dyDescent="0.2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spans="1:26" ht="15.75" customHeight="1" x14ac:dyDescent="0.2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spans="1:26" ht="15.75" customHeight="1" x14ac:dyDescent="0.2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spans="1:26" ht="15.75" customHeight="1" x14ac:dyDescent="0.2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spans="1:26" ht="15.75" customHeight="1" x14ac:dyDescent="0.2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spans="1:26" ht="15.75" customHeight="1" x14ac:dyDescent="0.2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spans="1:26" ht="15.75" customHeight="1" x14ac:dyDescent="0.2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spans="1:26" ht="15.75" customHeight="1" x14ac:dyDescent="0.2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spans="1:26" ht="15.75" customHeight="1" x14ac:dyDescent="0.2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spans="1:26" ht="15.75" customHeight="1" x14ac:dyDescent="0.2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spans="1:26" ht="15.75" customHeight="1" x14ac:dyDescent="0.2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spans="1:26" ht="15.75" customHeight="1" x14ac:dyDescent="0.2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spans="1:26" ht="15.75" customHeight="1" x14ac:dyDescent="0.2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spans="1:26" ht="15.75" customHeight="1" x14ac:dyDescent="0.2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spans="1:26" ht="15.75" customHeight="1" x14ac:dyDescent="0.2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spans="1:26" ht="15.75" customHeight="1" x14ac:dyDescent="0.2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spans="1:26" ht="15.75" customHeight="1" x14ac:dyDescent="0.2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spans="1:26" ht="15.75" customHeight="1" x14ac:dyDescent="0.2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spans="1:26" ht="15.75" customHeight="1" x14ac:dyDescent="0.2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spans="1:26" ht="15.75" customHeight="1" x14ac:dyDescent="0.2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spans="1:26" ht="15.75" customHeight="1" x14ac:dyDescent="0.2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spans="1:26" ht="15.75" customHeight="1" x14ac:dyDescent="0.2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spans="1:26" ht="15.75" customHeight="1" x14ac:dyDescent="0.2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spans="1:26" ht="15.75" customHeight="1" x14ac:dyDescent="0.2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spans="1:26" ht="15.75" customHeight="1" x14ac:dyDescent="0.2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spans="1:26" ht="15.75" customHeight="1" x14ac:dyDescent="0.2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spans="1:26" ht="15.75" customHeight="1" x14ac:dyDescent="0.2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spans="1:26" ht="15.75" customHeight="1" x14ac:dyDescent="0.2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spans="1:26" ht="15.75" customHeight="1" x14ac:dyDescent="0.2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spans="1:26" ht="15.75" customHeight="1" x14ac:dyDescent="0.2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spans="1:26" ht="15.75" customHeight="1" x14ac:dyDescent="0.2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spans="1:26" ht="15.75" customHeight="1" x14ac:dyDescent="0.2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spans="1:26" ht="15.75" customHeight="1" x14ac:dyDescent="0.2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spans="1:26" ht="15.75" customHeight="1" x14ac:dyDescent="0.2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spans="1:26" ht="15.75" customHeight="1" x14ac:dyDescent="0.2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spans="1:26" ht="15.75" customHeight="1" x14ac:dyDescent="0.2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spans="1:26" ht="15.75" customHeight="1" x14ac:dyDescent="0.2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spans="1:26" ht="15.75" customHeight="1" x14ac:dyDescent="0.2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spans="1:26" ht="15.75" customHeight="1" x14ac:dyDescent="0.2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spans="1:26" ht="15.75" customHeight="1" x14ac:dyDescent="0.2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spans="1:26" ht="15.75" customHeight="1" x14ac:dyDescent="0.2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spans="1:26" ht="15.75" customHeight="1" x14ac:dyDescent="0.2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spans="1:26" ht="15.75" customHeight="1" x14ac:dyDescent="0.2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spans="1:26" ht="15.75" customHeight="1" x14ac:dyDescent="0.2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spans="1:26" ht="15.75" customHeight="1" x14ac:dyDescent="0.2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spans="1:26" ht="15.75" customHeight="1" x14ac:dyDescent="0.2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spans="1:26" ht="15.75" customHeight="1" x14ac:dyDescent="0.2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spans="1:26" ht="15.75" customHeight="1" x14ac:dyDescent="0.2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spans="1:26" ht="15.75" customHeight="1" x14ac:dyDescent="0.2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spans="1:26" ht="15.75" customHeight="1" x14ac:dyDescent="0.2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spans="1:26" ht="15.75" customHeight="1" x14ac:dyDescent="0.2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spans="1:26" ht="15.75" customHeight="1" x14ac:dyDescent="0.2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spans="1:26" ht="15.75" customHeight="1" x14ac:dyDescent="0.2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spans="1:26" ht="15.75" customHeight="1" x14ac:dyDescent="0.2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spans="1:26" ht="15.75" customHeight="1" x14ac:dyDescent="0.2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spans="1:26" ht="15.75" customHeight="1" x14ac:dyDescent="0.2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spans="1:26" ht="15.75" customHeight="1" x14ac:dyDescent="0.2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spans="1:26" ht="15.75" customHeight="1" x14ac:dyDescent="0.2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spans="1:26" ht="15.75" customHeight="1" x14ac:dyDescent="0.2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spans="1:26" ht="15.75" customHeight="1" x14ac:dyDescent="0.2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spans="1:26" ht="15.75" customHeight="1" x14ac:dyDescent="0.2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spans="1:26" ht="15.75" customHeight="1" x14ac:dyDescent="0.2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spans="1:26" ht="15.75" customHeight="1" x14ac:dyDescent="0.2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spans="1:26" ht="15.75" customHeight="1" x14ac:dyDescent="0.2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spans="1:26" ht="15.75" customHeight="1" x14ac:dyDescent="0.2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spans="1:26" ht="15.75" customHeight="1" x14ac:dyDescent="0.2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spans="1:26" ht="15.75" customHeight="1" x14ac:dyDescent="0.2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spans="1:26" ht="15.75" customHeight="1" x14ac:dyDescent="0.2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spans="1:26" ht="15.75" customHeight="1" x14ac:dyDescent="0.2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spans="1:26" ht="15.75" customHeight="1" x14ac:dyDescent="0.2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spans="1:26" ht="15.75" customHeight="1" x14ac:dyDescent="0.2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spans="1:26" ht="15.75" customHeight="1" x14ac:dyDescent="0.2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spans="1:26" ht="15.75" customHeight="1" x14ac:dyDescent="0.2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spans="1:26" ht="15.75" customHeight="1" x14ac:dyDescent="0.2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spans="1:26" ht="15.75" customHeight="1" x14ac:dyDescent="0.2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spans="1:26" ht="15.75" customHeight="1" x14ac:dyDescent="0.2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spans="1:26" ht="15.75" customHeight="1" x14ac:dyDescent="0.2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spans="1:26" ht="15.75" customHeight="1" x14ac:dyDescent="0.2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spans="1:26" ht="15.75" customHeight="1" x14ac:dyDescent="0.2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spans="1:26" ht="15.75" customHeight="1" x14ac:dyDescent="0.2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spans="1:26" ht="15.75" customHeight="1" x14ac:dyDescent="0.2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spans="1:26" ht="15.75" customHeight="1" x14ac:dyDescent="0.2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spans="1:26" ht="15.75" customHeight="1" x14ac:dyDescent="0.2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spans="1:26" ht="15.75" customHeight="1" x14ac:dyDescent="0.2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spans="1:26" ht="15.75" customHeight="1" x14ac:dyDescent="0.2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spans="1:26" ht="15.75" customHeight="1" x14ac:dyDescent="0.2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spans="1:26" ht="15.75" customHeight="1" x14ac:dyDescent="0.2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spans="1:26" ht="15.75" customHeight="1" x14ac:dyDescent="0.2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spans="1:26" ht="15.75" customHeight="1" x14ac:dyDescent="0.2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spans="1:26" ht="15.75" customHeight="1" x14ac:dyDescent="0.2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spans="1:26" ht="15.75" customHeight="1" x14ac:dyDescent="0.2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spans="1:26" ht="15.75" customHeight="1" x14ac:dyDescent="0.2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spans="1:26" ht="15.75" customHeight="1" x14ac:dyDescent="0.2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spans="1:26" ht="15.75" customHeight="1" x14ac:dyDescent="0.2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spans="1:26" ht="15.75" customHeight="1" x14ac:dyDescent="0.2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spans="1:26" ht="15.75" customHeight="1" x14ac:dyDescent="0.2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spans="1:26" ht="15.75" customHeight="1" x14ac:dyDescent="0.2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spans="1:26" ht="15.75" customHeight="1" x14ac:dyDescent="0.2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spans="1:26" ht="15.75" customHeight="1" x14ac:dyDescent="0.2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spans="1:26" ht="15.75" customHeight="1" x14ac:dyDescent="0.2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spans="1:26" ht="15.75" customHeight="1" x14ac:dyDescent="0.2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spans="1:26" ht="15.75" customHeight="1" x14ac:dyDescent="0.2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spans="1:26" ht="15.75" customHeight="1" x14ac:dyDescent="0.2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spans="1:26" ht="15.75" customHeight="1" x14ac:dyDescent="0.2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spans="1:26" ht="15.75" customHeight="1" x14ac:dyDescent="0.2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spans="1:26" ht="15.75" customHeight="1" x14ac:dyDescent="0.2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spans="1:26" ht="15.75" customHeight="1" x14ac:dyDescent="0.2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spans="1:26" ht="15.75" customHeight="1" x14ac:dyDescent="0.2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spans="1:26" ht="15.75" customHeight="1" x14ac:dyDescent="0.2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spans="1:26" ht="15.75" customHeight="1" x14ac:dyDescent="0.2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spans="1:26" ht="15.75" customHeight="1" x14ac:dyDescent="0.2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spans="1:26" ht="15.75" customHeight="1" x14ac:dyDescent="0.2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spans="1:26" ht="15.75" customHeight="1" x14ac:dyDescent="0.2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spans="1:26" ht="15.75" customHeight="1" x14ac:dyDescent="0.2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spans="1:26" ht="15.75" customHeight="1" x14ac:dyDescent="0.2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spans="1:26" ht="15.75" customHeight="1" x14ac:dyDescent="0.2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spans="1:26" ht="15.75" customHeight="1" x14ac:dyDescent="0.2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spans="1:26" ht="15.75" customHeight="1" x14ac:dyDescent="0.2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spans="1:26" ht="15.75" customHeight="1" x14ac:dyDescent="0.2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spans="1:26" ht="15.75" customHeight="1" x14ac:dyDescent="0.2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spans="1:26" ht="15.75" customHeight="1" x14ac:dyDescent="0.2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spans="1:26" ht="15.75" customHeight="1" x14ac:dyDescent="0.2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spans="1:26" ht="15.75" customHeight="1" x14ac:dyDescent="0.2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spans="1:26" ht="15.75" customHeight="1" x14ac:dyDescent="0.2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spans="1:26" ht="15.75" customHeight="1" x14ac:dyDescent="0.2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spans="1:26" ht="15.75" customHeight="1" x14ac:dyDescent="0.2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spans="1:26" ht="15.75" customHeight="1" x14ac:dyDescent="0.2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spans="1:26" ht="15.75" customHeight="1" x14ac:dyDescent="0.2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spans="1:26" ht="15.75" customHeight="1" x14ac:dyDescent="0.2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spans="1:26" ht="15.75" customHeight="1" x14ac:dyDescent="0.2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spans="1:26" ht="15.75" customHeight="1" x14ac:dyDescent="0.2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spans="1:26" ht="15.75" customHeight="1" x14ac:dyDescent="0.2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spans="1:26" ht="15.75" customHeight="1" x14ac:dyDescent="0.2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spans="1:26" ht="15.75" customHeight="1" x14ac:dyDescent="0.2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spans="1:26" ht="15.75" customHeight="1" x14ac:dyDescent="0.2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spans="1:26" ht="15.75" customHeight="1" x14ac:dyDescent="0.2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spans="1:26" ht="15.75" customHeight="1" x14ac:dyDescent="0.2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spans="1:26" ht="15.75" customHeight="1" x14ac:dyDescent="0.2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spans="1:26" ht="15.75" customHeight="1" x14ac:dyDescent="0.2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spans="1:26" ht="15.75" customHeight="1" x14ac:dyDescent="0.2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spans="1:26" ht="15.75" customHeight="1" x14ac:dyDescent="0.2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spans="1:26" ht="15.75" customHeight="1" x14ac:dyDescent="0.2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spans="1:26" ht="15.75" customHeight="1" x14ac:dyDescent="0.2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spans="1:26" ht="15.75" customHeight="1" x14ac:dyDescent="0.2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spans="1:26" ht="15.75" customHeight="1" x14ac:dyDescent="0.2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spans="1:26" ht="15.75" customHeight="1" x14ac:dyDescent="0.2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spans="1:26" ht="15.75" customHeight="1" x14ac:dyDescent="0.2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spans="1:26" ht="15.75" customHeight="1" x14ac:dyDescent="0.2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spans="1:26" ht="15.75" customHeight="1" x14ac:dyDescent="0.2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pans="1:26" ht="15.75" customHeight="1" x14ac:dyDescent="0.2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spans="1:26" ht="15.75" customHeight="1" x14ac:dyDescent="0.2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spans="1:26" ht="15.75" customHeight="1" x14ac:dyDescent="0.2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spans="1:26" ht="15.75" customHeight="1" x14ac:dyDescent="0.2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pans="1:26" ht="15.75" customHeight="1" x14ac:dyDescent="0.2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pans="1:26" ht="15.75" customHeight="1" x14ac:dyDescent="0.2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spans="1:26" ht="15.75" customHeight="1" x14ac:dyDescent="0.2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spans="1:26" ht="15.75" customHeight="1" x14ac:dyDescent="0.2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spans="1:26" ht="15.75" customHeight="1" x14ac:dyDescent="0.2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spans="1:26" ht="15.75" customHeight="1" x14ac:dyDescent="0.2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spans="1:26" ht="15.75" customHeight="1" x14ac:dyDescent="0.2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spans="1:26" ht="15.75" customHeight="1" x14ac:dyDescent="0.2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spans="1:26" ht="15.75" customHeight="1" x14ac:dyDescent="0.2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spans="1:26" ht="15.75" customHeight="1" x14ac:dyDescent="0.2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spans="1:26" ht="15.75" customHeight="1" x14ac:dyDescent="0.2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spans="1:26" ht="15.75" customHeight="1" x14ac:dyDescent="0.2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spans="1:26" ht="15.75" customHeight="1" x14ac:dyDescent="0.2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spans="1:26" ht="15.75" customHeight="1" x14ac:dyDescent="0.2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pans="1:26" ht="15.75" customHeight="1" x14ac:dyDescent="0.2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spans="1:26" ht="15.75" customHeight="1" x14ac:dyDescent="0.2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spans="1:26" ht="15.75" customHeight="1" x14ac:dyDescent="0.2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spans="1:26" ht="15.75" customHeight="1" x14ac:dyDescent="0.2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spans="1:26" ht="15.75" customHeight="1" x14ac:dyDescent="0.2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spans="1:26" ht="15.75" customHeight="1" x14ac:dyDescent="0.2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spans="1:26" ht="15.75" customHeight="1" x14ac:dyDescent="0.2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spans="1:26" ht="15.75" customHeight="1" x14ac:dyDescent="0.2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spans="1:26" ht="15.75" customHeight="1" x14ac:dyDescent="0.2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spans="1:26" ht="15.75" customHeight="1" x14ac:dyDescent="0.2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spans="1:26" ht="15.75" customHeight="1" x14ac:dyDescent="0.2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spans="1:26" ht="15.75" customHeight="1" x14ac:dyDescent="0.2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spans="1:26" ht="15.75" customHeight="1" x14ac:dyDescent="0.2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spans="1:26" ht="15.75" customHeight="1" x14ac:dyDescent="0.2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spans="1:26" ht="15.75" customHeight="1" x14ac:dyDescent="0.2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spans="1:26" ht="15.75" customHeight="1" x14ac:dyDescent="0.2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spans="1:26" ht="15.75" customHeight="1" x14ac:dyDescent="0.2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spans="1:26" ht="15.75" customHeight="1" x14ac:dyDescent="0.2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spans="1:26" ht="15.75" customHeight="1" x14ac:dyDescent="0.2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spans="1:26" ht="15.75" customHeight="1" x14ac:dyDescent="0.2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spans="1:26" ht="15.75" customHeight="1" x14ac:dyDescent="0.2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spans="1:26" ht="15.75" customHeight="1" x14ac:dyDescent="0.2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spans="1:26" ht="15.75" customHeight="1" x14ac:dyDescent="0.2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spans="1:26" ht="15.75" customHeight="1" x14ac:dyDescent="0.2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spans="1:26" ht="15.75" customHeight="1" x14ac:dyDescent="0.2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spans="1:26" ht="15.75" customHeight="1" x14ac:dyDescent="0.2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spans="1:26" ht="15.75" customHeight="1" x14ac:dyDescent="0.2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spans="1:26" ht="15.75" customHeight="1" x14ac:dyDescent="0.2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spans="1:26" ht="15.75" customHeight="1" x14ac:dyDescent="0.2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spans="1:26" ht="15.75" customHeight="1" x14ac:dyDescent="0.2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spans="1:26" ht="15.75" customHeight="1" x14ac:dyDescent="0.2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spans="1:26" ht="15.75" customHeight="1" x14ac:dyDescent="0.2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spans="1:26" ht="15.75" customHeight="1" x14ac:dyDescent="0.2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spans="1:26" ht="15.75" customHeight="1" x14ac:dyDescent="0.2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spans="1:26" ht="15.75" customHeight="1" x14ac:dyDescent="0.2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spans="1:26" ht="15.75" customHeight="1" x14ac:dyDescent="0.2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spans="1:26" ht="15.75" customHeight="1" x14ac:dyDescent="0.2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spans="1:26" ht="15.75" customHeight="1" x14ac:dyDescent="0.2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spans="1:26" ht="15.75" customHeight="1" x14ac:dyDescent="0.2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spans="1:26" ht="15.75" customHeight="1" x14ac:dyDescent="0.2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spans="1:26" ht="15.75" customHeight="1" x14ac:dyDescent="0.2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spans="1:26" ht="15.75" customHeight="1" x14ac:dyDescent="0.2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spans="1:26" ht="15.75" customHeight="1" x14ac:dyDescent="0.2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spans="1:26" ht="15.75" customHeight="1" x14ac:dyDescent="0.2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spans="1:26" ht="15.75" customHeight="1" x14ac:dyDescent="0.2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spans="1:26" ht="15.75" customHeight="1" x14ac:dyDescent="0.2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spans="1:26" ht="15.75" customHeight="1" x14ac:dyDescent="0.2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spans="1:26" ht="15.75" customHeight="1" x14ac:dyDescent="0.2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spans="1:26" ht="15.75" customHeight="1" x14ac:dyDescent="0.2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spans="1:26" ht="15.75" customHeight="1" x14ac:dyDescent="0.2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spans="1:26" ht="15.75" customHeight="1" x14ac:dyDescent="0.2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spans="1:26" ht="15.75" customHeight="1" x14ac:dyDescent="0.2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spans="1:26" ht="15.75" customHeight="1" x14ac:dyDescent="0.2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spans="1:26" ht="15.75" customHeight="1" x14ac:dyDescent="0.2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spans="1:26" ht="15.75" customHeight="1" x14ac:dyDescent="0.2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spans="1:26" ht="15.75" customHeight="1" x14ac:dyDescent="0.2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spans="1:26" ht="15.75" customHeight="1" x14ac:dyDescent="0.2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spans="1:26" ht="15.75" customHeight="1" x14ac:dyDescent="0.2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spans="1:26" ht="15.75" customHeight="1" x14ac:dyDescent="0.2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spans="1:26" ht="15.75" customHeight="1" x14ac:dyDescent="0.2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spans="1:26" ht="15.75" customHeight="1" x14ac:dyDescent="0.2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spans="1:26" ht="15.75" customHeight="1" x14ac:dyDescent="0.2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spans="1:26" ht="15.75" customHeight="1" x14ac:dyDescent="0.2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spans="1:26" ht="15.75" customHeight="1" x14ac:dyDescent="0.2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spans="1:26" ht="15.75" customHeight="1" x14ac:dyDescent="0.2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spans="1:26" ht="15.75" customHeight="1" x14ac:dyDescent="0.2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spans="1:26" ht="15.75" customHeight="1" x14ac:dyDescent="0.2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spans="1:26" ht="15.75" customHeight="1" x14ac:dyDescent="0.2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spans="1:26" ht="15.75" customHeight="1" x14ac:dyDescent="0.2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spans="1:26" ht="15.75" customHeight="1" x14ac:dyDescent="0.2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spans="1:26" ht="15.75" customHeight="1" x14ac:dyDescent="0.2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spans="1:26" ht="15.75" customHeight="1" x14ac:dyDescent="0.2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spans="1:26" ht="15.75" customHeight="1" x14ac:dyDescent="0.2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spans="1:26" ht="15.75" customHeight="1" x14ac:dyDescent="0.2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spans="1:26" ht="15.75" customHeight="1" x14ac:dyDescent="0.2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spans="1:26" ht="15.75" customHeight="1" x14ac:dyDescent="0.2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spans="1:26" ht="15.75" customHeight="1" x14ac:dyDescent="0.2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spans="1:26" ht="15.75" customHeight="1" x14ac:dyDescent="0.2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spans="1:26" ht="15.75" customHeight="1" x14ac:dyDescent="0.2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spans="1:26" ht="15.75" customHeight="1" x14ac:dyDescent="0.2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spans="1:26" ht="15.75" customHeight="1" x14ac:dyDescent="0.2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spans="1:26" ht="15.75" customHeight="1" x14ac:dyDescent="0.2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spans="1:26" ht="15.75" customHeight="1" x14ac:dyDescent="0.2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spans="1:26" ht="15.75" customHeight="1" x14ac:dyDescent="0.2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spans="1:26" ht="15.75" customHeight="1" x14ac:dyDescent="0.2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spans="1:26" ht="15.75" customHeight="1" x14ac:dyDescent="0.2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spans="1:26" ht="15.75" customHeight="1" x14ac:dyDescent="0.2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spans="1:26" ht="15.75" customHeight="1" x14ac:dyDescent="0.2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spans="1:26" ht="15.75" customHeight="1" x14ac:dyDescent="0.2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spans="1:26" ht="15.75" customHeight="1" x14ac:dyDescent="0.2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spans="1:26" ht="15.75" customHeight="1" x14ac:dyDescent="0.2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spans="1:26" ht="15.75" customHeight="1" x14ac:dyDescent="0.2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spans="1:26" ht="15.75" customHeight="1" x14ac:dyDescent="0.2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spans="1:26" ht="15.75" customHeight="1" x14ac:dyDescent="0.2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spans="1:26" ht="15.75" customHeight="1" x14ac:dyDescent="0.2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spans="1:26" ht="15.75" customHeight="1" x14ac:dyDescent="0.2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spans="1:26" ht="15.75" customHeight="1" x14ac:dyDescent="0.2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spans="1:26" ht="15.75" customHeight="1" x14ac:dyDescent="0.2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spans="1:26" ht="15.75" customHeight="1" x14ac:dyDescent="0.2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spans="1:26" ht="15.75" customHeight="1" x14ac:dyDescent="0.2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spans="1:26" ht="15.75" customHeight="1" x14ac:dyDescent="0.2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spans="1:26" ht="15.75" customHeight="1" x14ac:dyDescent="0.2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spans="1:26" ht="15.75" customHeight="1" x14ac:dyDescent="0.2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spans="1:26" ht="15.75" customHeight="1" x14ac:dyDescent="0.2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spans="1:26" ht="15.75" customHeight="1" x14ac:dyDescent="0.2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spans="1:26" ht="15.75" customHeight="1" x14ac:dyDescent="0.2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spans="1:26" ht="15.75" customHeight="1" x14ac:dyDescent="0.2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spans="1:26" ht="15.75" customHeight="1" x14ac:dyDescent="0.2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spans="1:26" ht="15.75" customHeight="1" x14ac:dyDescent="0.2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spans="1:26" ht="15.75" customHeight="1" x14ac:dyDescent="0.2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spans="1:26" ht="15.75" customHeight="1" x14ac:dyDescent="0.2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spans="1:26" ht="15.75" customHeight="1" x14ac:dyDescent="0.2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spans="1:26" ht="15.75" customHeight="1" x14ac:dyDescent="0.2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spans="1:26" ht="15.75" customHeight="1" x14ac:dyDescent="0.2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spans="1:26" ht="15.75" customHeight="1" x14ac:dyDescent="0.2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spans="1:26" ht="15.75" customHeight="1" x14ac:dyDescent="0.2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spans="1:26" ht="15.75" customHeight="1" x14ac:dyDescent="0.2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spans="1:26" ht="15.75" customHeight="1" x14ac:dyDescent="0.2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spans="1:26" ht="15.75" customHeight="1" x14ac:dyDescent="0.2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spans="1:26" ht="15.75" customHeight="1" x14ac:dyDescent="0.2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spans="1:26" ht="15.75" customHeight="1" x14ac:dyDescent="0.2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spans="1:26" ht="15.75" customHeight="1" x14ac:dyDescent="0.2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spans="1:26" ht="15.75" customHeight="1" x14ac:dyDescent="0.2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spans="1:26" ht="15.75" customHeight="1" x14ac:dyDescent="0.2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spans="1:26" ht="15.75" customHeight="1" x14ac:dyDescent="0.2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spans="1:26" ht="15.75" customHeight="1" x14ac:dyDescent="0.2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spans="1:26" ht="15.75" customHeight="1" x14ac:dyDescent="0.2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spans="1:26" ht="15.75" customHeight="1" x14ac:dyDescent="0.2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spans="1:26" ht="15.75" customHeight="1" x14ac:dyDescent="0.2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spans="1:26" ht="15.75" customHeight="1" x14ac:dyDescent="0.2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spans="1:26" ht="15.75" customHeight="1" x14ac:dyDescent="0.2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spans="1:26" ht="15.75" customHeight="1" x14ac:dyDescent="0.2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spans="1:26" ht="15.75" customHeight="1" x14ac:dyDescent="0.2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spans="1:26" ht="15.75" customHeight="1" x14ac:dyDescent="0.2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spans="1:26" ht="15.75" customHeight="1" x14ac:dyDescent="0.2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spans="1:26" ht="15.75" customHeight="1" x14ac:dyDescent="0.2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spans="1:26" ht="15.75" customHeight="1" x14ac:dyDescent="0.2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spans="1:26" ht="15.75" customHeight="1" x14ac:dyDescent="0.2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spans="1:26" ht="15.75" customHeight="1" x14ac:dyDescent="0.2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spans="1:26" ht="15.75" customHeight="1" x14ac:dyDescent="0.2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spans="1:26" ht="15.75" customHeight="1" x14ac:dyDescent="0.2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spans="1:26" ht="15.75" customHeight="1" x14ac:dyDescent="0.2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spans="1:26" ht="15.75" customHeight="1" x14ac:dyDescent="0.2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spans="1:26" ht="15.75" customHeight="1" x14ac:dyDescent="0.2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spans="1:26" ht="15.75" customHeight="1" x14ac:dyDescent="0.2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spans="1:26" ht="15.75" customHeight="1" x14ac:dyDescent="0.2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spans="1:26" ht="15.75" customHeight="1" x14ac:dyDescent="0.2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spans="1:26" ht="15.75" customHeight="1" x14ac:dyDescent="0.2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spans="1:26" ht="15.75" customHeight="1" x14ac:dyDescent="0.2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spans="1:26" ht="15.75" customHeight="1" x14ac:dyDescent="0.2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spans="1:26" ht="15.75" customHeight="1" x14ac:dyDescent="0.2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spans="1:26" ht="15.75" customHeight="1" x14ac:dyDescent="0.2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spans="1:26" ht="15.75" customHeight="1" x14ac:dyDescent="0.2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spans="1:26" ht="15.75" customHeight="1" x14ac:dyDescent="0.2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spans="1:26" ht="15.75" customHeight="1" x14ac:dyDescent="0.2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spans="1:26" ht="15.75" customHeight="1" x14ac:dyDescent="0.2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spans="1:26" ht="15.75" customHeight="1" x14ac:dyDescent="0.2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spans="1:26" ht="15.75" customHeight="1" x14ac:dyDescent="0.2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spans="1:26" ht="15.75" customHeight="1" x14ac:dyDescent="0.2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spans="1:26" ht="15.75" customHeight="1" x14ac:dyDescent="0.2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spans="1:26" ht="15.75" customHeight="1" x14ac:dyDescent="0.2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spans="1:26" ht="15.75" customHeight="1" x14ac:dyDescent="0.2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spans="1:26" ht="15.75" customHeight="1" x14ac:dyDescent="0.2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spans="1:26" ht="15.75" customHeight="1" x14ac:dyDescent="0.2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spans="1:26" ht="15.75" customHeight="1" x14ac:dyDescent="0.2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spans="1:26" ht="15.75" customHeight="1" x14ac:dyDescent="0.2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spans="1:26" ht="15.75" customHeight="1" x14ac:dyDescent="0.2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spans="1:26" ht="15.75" customHeight="1" x14ac:dyDescent="0.2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spans="1:26" ht="15.75" customHeight="1" x14ac:dyDescent="0.2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spans="1:26" ht="15.75" customHeight="1" x14ac:dyDescent="0.2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spans="1:26" ht="15.75" customHeight="1" x14ac:dyDescent="0.2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spans="1:26" ht="15.75" customHeight="1" x14ac:dyDescent="0.2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spans="1:26" ht="15.75" customHeight="1" x14ac:dyDescent="0.2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spans="1:26" ht="15.75" customHeight="1" x14ac:dyDescent="0.2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spans="1:26" ht="15.75" customHeight="1" x14ac:dyDescent="0.2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spans="1:26" ht="15.75" customHeight="1" x14ac:dyDescent="0.2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spans="1:26" ht="15.75" customHeight="1" x14ac:dyDescent="0.2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spans="1:26" ht="15.75" customHeight="1" x14ac:dyDescent="0.2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spans="1:26" ht="15.75" customHeight="1" x14ac:dyDescent="0.2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spans="1:26" ht="15.75" customHeight="1" x14ac:dyDescent="0.2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spans="1:26" ht="15.75" customHeight="1" x14ac:dyDescent="0.2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spans="1:26" ht="15.75" customHeight="1" x14ac:dyDescent="0.2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spans="1:26" ht="15.75" customHeight="1" x14ac:dyDescent="0.2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spans="1:26" ht="15.75" customHeight="1" x14ac:dyDescent="0.2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spans="1:26" ht="15.75" customHeight="1" x14ac:dyDescent="0.2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spans="1:26" ht="15.75" customHeight="1" x14ac:dyDescent="0.2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spans="1:26" ht="15.75" customHeight="1" x14ac:dyDescent="0.2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spans="1:26" ht="15.75" customHeight="1" x14ac:dyDescent="0.2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spans="1:26" ht="15.75" customHeight="1" x14ac:dyDescent="0.2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 spans="1:26" ht="15.75" customHeight="1" x14ac:dyDescent="0.2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 spans="1:26" ht="15.75" customHeight="1" x14ac:dyDescent="0.2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 spans="1:26" ht="15.75" customHeight="1" x14ac:dyDescent="0.2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 spans="1:26" ht="15.75" customHeight="1" x14ac:dyDescent="0.2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 spans="1:26" ht="15.75" customHeight="1" x14ac:dyDescent="0.2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 spans="1:26" ht="15.75" customHeight="1" x14ac:dyDescent="0.2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 spans="1:26" ht="15.75" customHeight="1" x14ac:dyDescent="0.2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 spans="1:26" ht="15.75" customHeight="1" x14ac:dyDescent="0.2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 spans="1:26" ht="15.75" customHeight="1" x14ac:dyDescent="0.2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 spans="1:26" ht="15.75" customHeight="1" x14ac:dyDescent="0.2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 spans="1:26" ht="15.75" customHeight="1" x14ac:dyDescent="0.2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 spans="1:26" ht="15.75" customHeight="1" x14ac:dyDescent="0.2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 spans="1:26" ht="15.75" customHeight="1" x14ac:dyDescent="0.2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 spans="1:26" ht="15.75" customHeight="1" x14ac:dyDescent="0.2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 spans="1:26" ht="15.75" customHeight="1" x14ac:dyDescent="0.2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 spans="1:26" ht="15.75" customHeight="1" x14ac:dyDescent="0.2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 spans="1:26" ht="15.75" customHeight="1" x14ac:dyDescent="0.2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 spans="1:26" ht="15.75" customHeight="1" x14ac:dyDescent="0.2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 spans="1:26" ht="15.75" customHeight="1" x14ac:dyDescent="0.2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 spans="1:26" ht="15.75" customHeight="1" x14ac:dyDescent="0.2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 spans="1:26" ht="15.75" customHeight="1" x14ac:dyDescent="0.2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 spans="1:26" ht="15.75" customHeight="1" x14ac:dyDescent="0.2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 spans="1:26" ht="15.75" customHeight="1" x14ac:dyDescent="0.2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 spans="1:26" ht="15.75" customHeight="1" x14ac:dyDescent="0.2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 spans="1:26" ht="15.75" customHeight="1" x14ac:dyDescent="0.2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 spans="1:26" ht="15.75" customHeight="1" x14ac:dyDescent="0.2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 spans="1:26" ht="15.75" customHeight="1" x14ac:dyDescent="0.2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 spans="1:26" ht="15.75" customHeight="1" x14ac:dyDescent="0.2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 spans="1:26" ht="15.75" customHeight="1" x14ac:dyDescent="0.2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 spans="1:26" ht="15.75" customHeight="1" x14ac:dyDescent="0.2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 spans="1:26" ht="15.75" customHeight="1" x14ac:dyDescent="0.2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 spans="1:26" ht="15.75" customHeight="1" x14ac:dyDescent="0.2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 spans="1:26" ht="15.75" customHeight="1" x14ac:dyDescent="0.2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 spans="1:26" ht="15.75" customHeight="1" x14ac:dyDescent="0.2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 spans="1:26" ht="15.75" customHeight="1" x14ac:dyDescent="0.2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 spans="1:26" ht="15.75" customHeight="1" x14ac:dyDescent="0.2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 spans="1:26" ht="15.75" customHeight="1" x14ac:dyDescent="0.2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 spans="1:26" ht="15.75" customHeight="1" x14ac:dyDescent="0.2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 spans="1:26" ht="15.75" customHeight="1" x14ac:dyDescent="0.2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 spans="1:26" ht="15.75" customHeight="1" x14ac:dyDescent="0.2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 spans="1:26" ht="15.75" customHeight="1" x14ac:dyDescent="0.2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 spans="1:26" ht="15.75" customHeight="1" x14ac:dyDescent="0.2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 spans="1:26" ht="15.75" customHeight="1" x14ac:dyDescent="0.2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 spans="1:26" ht="15.75" customHeight="1" x14ac:dyDescent="0.2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 spans="1:26" ht="15.75" customHeight="1" x14ac:dyDescent="0.2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 spans="1:26" ht="15.75" customHeight="1" x14ac:dyDescent="0.2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 spans="1:26" ht="15.75" customHeight="1" x14ac:dyDescent="0.2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 spans="1:26" ht="15.75" customHeight="1" x14ac:dyDescent="0.2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 spans="1:26" ht="15.75" customHeight="1" x14ac:dyDescent="0.2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 spans="1:26" ht="15.75" customHeight="1" x14ac:dyDescent="0.2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 spans="1:26" ht="15.75" customHeight="1" x14ac:dyDescent="0.2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 spans="1:26" ht="15.75" customHeight="1" x14ac:dyDescent="0.2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 spans="1:26" ht="15.75" customHeight="1" x14ac:dyDescent="0.2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 spans="1:26" ht="15.75" customHeight="1" x14ac:dyDescent="0.2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 spans="1:26" ht="15.75" customHeight="1" x14ac:dyDescent="0.2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 spans="1:26" ht="15.75" customHeight="1" x14ac:dyDescent="0.2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 spans="1:26" ht="15.75" customHeight="1" x14ac:dyDescent="0.2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 spans="1:26" ht="15.75" customHeight="1" x14ac:dyDescent="0.2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 spans="1:26" ht="15.75" customHeight="1" x14ac:dyDescent="0.2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 spans="1:26" ht="15.75" customHeight="1" x14ac:dyDescent="0.2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 spans="1:26" ht="15.75" customHeight="1" x14ac:dyDescent="0.2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 spans="1:26" ht="15.75" customHeight="1" x14ac:dyDescent="0.2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 spans="1:26" ht="15.75" customHeight="1" x14ac:dyDescent="0.2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 spans="1:26" ht="15.75" customHeight="1" x14ac:dyDescent="0.2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 spans="1:26" ht="15.75" customHeight="1" x14ac:dyDescent="0.2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 spans="1:26" ht="15.75" customHeight="1" x14ac:dyDescent="0.2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 spans="1:26" ht="15.75" customHeight="1" x14ac:dyDescent="0.2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 spans="1:26" ht="15.75" customHeight="1" x14ac:dyDescent="0.2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 spans="1:26" ht="15.75" customHeight="1" x14ac:dyDescent="0.2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 spans="1:26" ht="15.75" customHeight="1" x14ac:dyDescent="0.2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 spans="1:26" ht="15.75" customHeight="1" x14ac:dyDescent="0.2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 spans="1:26" ht="15.75" customHeight="1" x14ac:dyDescent="0.2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 spans="1:26" ht="15.75" customHeight="1" x14ac:dyDescent="0.2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 spans="1:26" ht="15.75" customHeight="1" x14ac:dyDescent="0.2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 spans="1:26" ht="15.75" customHeight="1" x14ac:dyDescent="0.2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 spans="1:26" ht="15.75" customHeight="1" x14ac:dyDescent="0.2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 spans="1:26" ht="15.75" customHeight="1" x14ac:dyDescent="0.2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 spans="1:26" ht="15.75" customHeight="1" x14ac:dyDescent="0.2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  <row r="918" spans="1:26" ht="15.75" customHeight="1" x14ac:dyDescent="0.2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</row>
    <row r="919" spans="1:26" ht="15.75" customHeight="1" x14ac:dyDescent="0.2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</row>
    <row r="920" spans="1:26" ht="15.75" customHeight="1" x14ac:dyDescent="0.2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</row>
    <row r="921" spans="1:26" ht="15.75" customHeight="1" x14ac:dyDescent="0.2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</row>
    <row r="922" spans="1:26" ht="15.75" customHeight="1" x14ac:dyDescent="0.2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</row>
    <row r="923" spans="1:26" ht="15.75" customHeight="1" x14ac:dyDescent="0.2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</row>
    <row r="924" spans="1:26" ht="15.75" customHeight="1" x14ac:dyDescent="0.2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</row>
    <row r="925" spans="1:26" ht="15.75" customHeight="1" x14ac:dyDescent="0.2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</row>
    <row r="926" spans="1:26" ht="15.75" customHeight="1" x14ac:dyDescent="0.2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</row>
    <row r="927" spans="1:26" ht="15.75" customHeight="1" x14ac:dyDescent="0.2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</row>
    <row r="928" spans="1:26" ht="15.75" customHeight="1" x14ac:dyDescent="0.2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</row>
    <row r="929" spans="1:26" ht="15.75" customHeight="1" x14ac:dyDescent="0.2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</row>
    <row r="930" spans="1:26" ht="15.75" customHeight="1" x14ac:dyDescent="0.2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</row>
    <row r="931" spans="1:26" ht="15.75" customHeight="1" x14ac:dyDescent="0.2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</row>
    <row r="932" spans="1:26" ht="15.75" customHeight="1" x14ac:dyDescent="0.2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</row>
    <row r="933" spans="1:26" ht="15.75" customHeight="1" x14ac:dyDescent="0.2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</row>
    <row r="934" spans="1:26" ht="15.75" customHeight="1" x14ac:dyDescent="0.2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</row>
    <row r="935" spans="1:26" ht="15.75" customHeight="1" x14ac:dyDescent="0.2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</row>
    <row r="936" spans="1:26" ht="15.75" customHeight="1" x14ac:dyDescent="0.2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</row>
    <row r="937" spans="1:26" ht="15.75" customHeight="1" x14ac:dyDescent="0.2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</row>
    <row r="938" spans="1:26" ht="15.75" customHeight="1" x14ac:dyDescent="0.2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</row>
    <row r="939" spans="1:26" ht="15.75" customHeight="1" x14ac:dyDescent="0.2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</row>
    <row r="940" spans="1:26" ht="15.75" customHeight="1" x14ac:dyDescent="0.2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</row>
    <row r="941" spans="1:26" ht="15.75" customHeight="1" x14ac:dyDescent="0.2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</row>
    <row r="942" spans="1:26" ht="15.75" customHeight="1" x14ac:dyDescent="0.2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</row>
    <row r="943" spans="1:26" ht="15.75" customHeight="1" x14ac:dyDescent="0.2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</row>
    <row r="944" spans="1:26" ht="15.75" customHeight="1" x14ac:dyDescent="0.2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</row>
    <row r="945" spans="1:26" ht="15.75" customHeight="1" x14ac:dyDescent="0.2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</row>
    <row r="946" spans="1:26" ht="15.75" customHeight="1" x14ac:dyDescent="0.2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</row>
    <row r="947" spans="1:26" ht="15.75" customHeight="1" x14ac:dyDescent="0.2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</row>
    <row r="948" spans="1:26" ht="15.75" customHeight="1" x14ac:dyDescent="0.2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</row>
    <row r="949" spans="1:26" ht="15.75" customHeight="1" x14ac:dyDescent="0.2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</row>
    <row r="950" spans="1:26" ht="15.75" customHeight="1" x14ac:dyDescent="0.2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</row>
    <row r="951" spans="1:26" ht="15.75" customHeight="1" x14ac:dyDescent="0.2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</row>
    <row r="952" spans="1:26" ht="15.75" customHeight="1" x14ac:dyDescent="0.2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</row>
    <row r="953" spans="1:26" ht="15.75" customHeight="1" x14ac:dyDescent="0.2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</row>
    <row r="954" spans="1:26" ht="15.75" customHeight="1" x14ac:dyDescent="0.2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</row>
    <row r="955" spans="1:26" ht="15.75" customHeight="1" x14ac:dyDescent="0.2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</row>
    <row r="956" spans="1:26" ht="15.75" customHeight="1" x14ac:dyDescent="0.2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</row>
    <row r="957" spans="1:26" ht="15.75" customHeight="1" x14ac:dyDescent="0.2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</row>
    <row r="958" spans="1:26" ht="15.75" customHeight="1" x14ac:dyDescent="0.2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</row>
    <row r="959" spans="1:26" ht="15.75" customHeight="1" x14ac:dyDescent="0.2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</row>
    <row r="960" spans="1:26" ht="15.75" customHeight="1" x14ac:dyDescent="0.2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</row>
    <row r="961" spans="1:26" ht="15.75" customHeight="1" x14ac:dyDescent="0.2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</row>
    <row r="962" spans="1:26" ht="15.75" customHeight="1" x14ac:dyDescent="0.2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</row>
    <row r="963" spans="1:26" ht="15.75" customHeight="1" x14ac:dyDescent="0.2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</row>
    <row r="964" spans="1:26" ht="15.75" customHeight="1" x14ac:dyDescent="0.2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</row>
    <row r="965" spans="1:26" ht="15.75" customHeight="1" x14ac:dyDescent="0.2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</row>
    <row r="966" spans="1:26" ht="15.75" customHeight="1" x14ac:dyDescent="0.2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</row>
    <row r="967" spans="1:26" ht="15.75" customHeight="1" x14ac:dyDescent="0.2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</row>
    <row r="968" spans="1:26" ht="15.75" customHeight="1" x14ac:dyDescent="0.2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</row>
    <row r="969" spans="1:26" ht="15.75" customHeight="1" x14ac:dyDescent="0.2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</row>
    <row r="970" spans="1:26" ht="15.75" customHeight="1" x14ac:dyDescent="0.2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</row>
    <row r="971" spans="1:26" ht="15.75" customHeight="1" x14ac:dyDescent="0.2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</row>
    <row r="972" spans="1:26" ht="15.75" customHeight="1" x14ac:dyDescent="0.2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</row>
    <row r="973" spans="1:26" ht="15.75" customHeight="1" x14ac:dyDescent="0.2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</row>
    <row r="974" spans="1:26" ht="15.75" customHeight="1" x14ac:dyDescent="0.2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</row>
    <row r="975" spans="1:26" ht="15.75" customHeight="1" x14ac:dyDescent="0.2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</row>
    <row r="976" spans="1:26" ht="15.75" customHeight="1" x14ac:dyDescent="0.2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</row>
    <row r="977" spans="1:26" ht="15.75" customHeight="1" x14ac:dyDescent="0.2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</row>
    <row r="978" spans="1:26" ht="15.75" customHeight="1" x14ac:dyDescent="0.2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</row>
    <row r="979" spans="1:26" ht="15.75" customHeight="1" x14ac:dyDescent="0.2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</row>
    <row r="980" spans="1:26" ht="15.75" customHeight="1" x14ac:dyDescent="0.2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</row>
    <row r="981" spans="1:26" ht="15.75" customHeight="1" x14ac:dyDescent="0.2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</row>
    <row r="982" spans="1:26" ht="15.75" customHeight="1" x14ac:dyDescent="0.2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</row>
    <row r="983" spans="1:26" ht="15.75" customHeight="1" x14ac:dyDescent="0.2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</row>
    <row r="984" spans="1:26" ht="15.75" customHeight="1" x14ac:dyDescent="0.2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</row>
    <row r="985" spans="1:26" ht="15.75" customHeight="1" x14ac:dyDescent="0.2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</row>
    <row r="986" spans="1:26" ht="15.75" customHeight="1" x14ac:dyDescent="0.2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</row>
    <row r="987" spans="1:26" ht="15.75" customHeight="1" x14ac:dyDescent="0.2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</row>
    <row r="988" spans="1:26" ht="15.75" customHeight="1" x14ac:dyDescent="0.2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</row>
    <row r="989" spans="1:26" ht="15.75" customHeight="1" x14ac:dyDescent="0.2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</row>
    <row r="990" spans="1:26" ht="15.75" customHeight="1" x14ac:dyDescent="0.2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</row>
    <row r="991" spans="1:26" ht="15.75" customHeight="1" x14ac:dyDescent="0.2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</row>
    <row r="992" spans="1:26" ht="15.75" customHeight="1" x14ac:dyDescent="0.2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</row>
    <row r="993" spans="1:26" ht="15.75" customHeight="1" x14ac:dyDescent="0.2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</row>
    <row r="994" spans="1:26" ht="15.75" customHeight="1" x14ac:dyDescent="0.2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</row>
    <row r="995" spans="1:26" ht="15.75" customHeight="1" x14ac:dyDescent="0.2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</row>
    <row r="996" spans="1:26" ht="15.75" customHeight="1" x14ac:dyDescent="0.2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</row>
    <row r="997" spans="1:26" ht="15.75" customHeight="1" x14ac:dyDescent="0.2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</row>
    <row r="998" spans="1:26" ht="15.75" customHeight="1" x14ac:dyDescent="0.2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</row>
    <row r="999" spans="1:26" ht="15.75" customHeight="1" x14ac:dyDescent="0.2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</row>
    <row r="1000" spans="1:26" ht="15.75" customHeight="1" x14ac:dyDescent="0.2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</row>
  </sheetData>
  <mergeCells count="5">
    <mergeCell ref="E5:J5"/>
    <mergeCell ref="E7:J7"/>
    <mergeCell ref="E9:J9"/>
    <mergeCell ref="P9:R9"/>
    <mergeCell ref="A59:R59"/>
  </mergeCells>
  <printOptions horizontalCentered="1" verticalCentered="1"/>
  <pageMargins left="0.59055118110236227" right="0.59055118110236227" top="0.9055118110236221" bottom="0.905511811023622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showGridLines="0" workbookViewId="0">
      <selection activeCell="C14" sqref="C14"/>
    </sheetView>
  </sheetViews>
  <sheetFormatPr defaultColWidth="14.42578125" defaultRowHeight="15" customHeight="1" x14ac:dyDescent="0.2"/>
  <cols>
    <col min="1" max="1" width="11.7109375" customWidth="1"/>
    <col min="2" max="2" width="62.85546875" customWidth="1"/>
    <col min="3" max="3" width="13.5703125" customWidth="1"/>
    <col min="4" max="23" width="9.140625" customWidth="1"/>
  </cols>
  <sheetData>
    <row r="1" spans="1:26" ht="12.75" customHeight="1" x14ac:dyDescent="0.25">
      <c r="A1" s="168" t="s">
        <v>75</v>
      </c>
      <c r="B1" s="169"/>
      <c r="C1" s="169"/>
      <c r="D1" s="11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16"/>
      <c r="Y1" s="116"/>
      <c r="Z1" s="116"/>
    </row>
    <row r="2" spans="1:26" ht="12.75" customHeight="1" x14ac:dyDescent="0.2">
      <c r="A2" s="170" t="s">
        <v>76</v>
      </c>
      <c r="B2" s="171" t="str">
        <f>'Krycí list'!E5</f>
        <v>Učebna pro výuku fyziky</v>
      </c>
      <c r="C2" s="172"/>
      <c r="D2" s="11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16"/>
      <c r="Y2" s="116"/>
      <c r="Z2" s="116"/>
    </row>
    <row r="3" spans="1:26" ht="12.75" customHeight="1" x14ac:dyDescent="0.2">
      <c r="A3" s="170" t="s">
        <v>77</v>
      </c>
      <c r="B3" s="171" t="str">
        <f>'Krycí list'!E7</f>
        <v>Základní škola Turnov, Žižkova ul. 518, 511 01 Turnov</v>
      </c>
      <c r="C3" s="173"/>
      <c r="D3" s="11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16"/>
      <c r="Y3" s="116"/>
      <c r="Z3" s="116"/>
    </row>
    <row r="4" spans="1:26" ht="12.75" customHeight="1" x14ac:dyDescent="0.2">
      <c r="A4" s="170" t="s">
        <v>78</v>
      </c>
      <c r="B4" s="171" t="str">
        <f>'Krycí list'!E9</f>
        <v>OCENĚNÝ SOUPIS PRACÍ A DODÁVEK A SLUŽEB</v>
      </c>
      <c r="C4" s="173"/>
      <c r="D4" s="11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16"/>
      <c r="Y4" s="116"/>
      <c r="Z4" s="116"/>
    </row>
    <row r="5" spans="1:26" ht="12.75" customHeight="1" x14ac:dyDescent="0.2">
      <c r="A5" s="174" t="s">
        <v>79</v>
      </c>
      <c r="B5" s="171" t="str">
        <f>'Krycí list'!P5</f>
        <v xml:space="preserve"> </v>
      </c>
      <c r="C5" s="173"/>
      <c r="D5" s="11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16"/>
      <c r="Y5" s="116"/>
      <c r="Z5" s="116"/>
    </row>
    <row r="6" spans="1:26" ht="6" customHeight="1" x14ac:dyDescent="0.2">
      <c r="A6" s="174"/>
      <c r="B6" s="175"/>
      <c r="C6" s="173"/>
      <c r="D6" s="11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16"/>
      <c r="Y6" s="116"/>
      <c r="Z6" s="116"/>
    </row>
    <row r="7" spans="1:26" ht="12.75" customHeight="1" x14ac:dyDescent="0.2">
      <c r="A7" s="176" t="s">
        <v>80</v>
      </c>
      <c r="B7" s="171" t="str">
        <f>'Krycí list'!E26</f>
        <v>Město Turnov Antonína Dvořáka 335, 511 01 Turnov</v>
      </c>
      <c r="C7" s="173"/>
      <c r="D7" s="11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16"/>
      <c r="Y7" s="116"/>
      <c r="Z7" s="116"/>
    </row>
    <row r="8" spans="1:26" ht="12.75" customHeight="1" x14ac:dyDescent="0.2">
      <c r="A8" s="176" t="s">
        <v>81</v>
      </c>
      <c r="B8" s="171">
        <f>'Krycí list'!E28</f>
        <v>0</v>
      </c>
      <c r="C8" s="173"/>
      <c r="D8" s="117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16"/>
      <c r="Y8" s="116"/>
      <c r="Z8" s="116"/>
    </row>
    <row r="9" spans="1:26" ht="12.75" customHeight="1" x14ac:dyDescent="0.2">
      <c r="A9" s="176" t="s">
        <v>82</v>
      </c>
      <c r="B9" s="176" t="str">
        <f>'Krycí list'!O31</f>
        <v>08/2024</v>
      </c>
      <c r="C9" s="173"/>
      <c r="D9" s="11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16"/>
      <c r="Y9" s="116"/>
      <c r="Z9" s="116"/>
    </row>
    <row r="10" spans="1:26" ht="6.75" customHeight="1" x14ac:dyDescent="0.2">
      <c r="A10" s="169"/>
      <c r="B10" s="169"/>
      <c r="C10" s="169"/>
      <c r="D10" s="11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116"/>
      <c r="Y10" s="116"/>
      <c r="Z10" s="116"/>
    </row>
    <row r="11" spans="1:26" ht="12.75" customHeight="1" x14ac:dyDescent="0.2">
      <c r="A11" s="179" t="s">
        <v>83</v>
      </c>
      <c r="B11" s="180" t="s">
        <v>84</v>
      </c>
      <c r="C11" s="181" t="s">
        <v>85</v>
      </c>
      <c r="D11" s="117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116"/>
      <c r="Y11" s="116"/>
      <c r="Z11" s="116"/>
    </row>
    <row r="12" spans="1:26" ht="12.75" customHeight="1" x14ac:dyDescent="0.2">
      <c r="A12" s="182">
        <v>1</v>
      </c>
      <c r="B12" s="183">
        <v>2</v>
      </c>
      <c r="C12" s="184">
        <v>3</v>
      </c>
      <c r="D12" s="11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116"/>
      <c r="Y12" s="116"/>
      <c r="Z12" s="116"/>
    </row>
    <row r="13" spans="1:26" ht="4.5" customHeight="1" x14ac:dyDescent="0.2">
      <c r="A13" s="177"/>
      <c r="B13" s="178"/>
      <c r="C13" s="178"/>
      <c r="D13" s="117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16"/>
      <c r="Y13" s="116"/>
      <c r="Z13" s="116"/>
    </row>
    <row r="14" spans="1:26" ht="12" customHeight="1" x14ac:dyDescent="0.2">
      <c r="A14" s="118" t="str">
        <f>'soupis oceněný'!D14</f>
        <v>EL</v>
      </c>
      <c r="B14" s="119" t="str">
        <f>'soupis oceněný'!$E$14</f>
        <v>Slaboproudé, silnoproudé rozvody, osvětlení, stínící technika</v>
      </c>
      <c r="C14" s="120">
        <f>'soupis oceněný'!$I$14</f>
        <v>0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6"/>
      <c r="Y14" s="116"/>
      <c r="Z14" s="116"/>
    </row>
    <row r="15" spans="1:26" ht="12" customHeight="1" x14ac:dyDescent="0.2">
      <c r="A15" s="121">
        <f>'soupis oceněný'!D15</f>
        <v>742</v>
      </c>
      <c r="B15" s="122" t="str">
        <f>'soupis oceněný'!$E$15</f>
        <v>Slaboproudé rozvody + příslušenství</v>
      </c>
      <c r="C15" s="123">
        <f>'soupis oceněný'!$I$15</f>
        <v>0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16"/>
      <c r="Y15" s="116"/>
      <c r="Z15" s="116"/>
    </row>
    <row r="16" spans="1:26" ht="12" customHeight="1" x14ac:dyDescent="0.2">
      <c r="A16" s="121">
        <f>'soupis oceněný'!D29</f>
        <v>741</v>
      </c>
      <c r="B16" s="122" t="str">
        <f>'soupis oceněný'!$E$29</f>
        <v>Silnoproudé rozvody + příslušenství</v>
      </c>
      <c r="C16" s="123">
        <f>'soupis oceněný'!$I$29</f>
        <v>0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16"/>
      <c r="Y16" s="116"/>
      <c r="Z16" s="116"/>
    </row>
    <row r="17" spans="1:26" ht="12" customHeight="1" x14ac:dyDescent="0.2">
      <c r="A17" s="121">
        <f>'soupis oceněný'!D65</f>
        <v>741</v>
      </c>
      <c r="B17" s="122" t="str">
        <f>'soupis oceněný'!$E$65</f>
        <v>Provozní osvětlení</v>
      </c>
      <c r="C17" s="123">
        <f>'soupis oceněný'!$I$65</f>
        <v>0</v>
      </c>
      <c r="D17" s="124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16"/>
      <c r="Y17" s="116"/>
      <c r="Z17" s="116"/>
    </row>
    <row r="18" spans="1:26" ht="12.75" customHeight="1" x14ac:dyDescent="0.2">
      <c r="A18" s="4"/>
      <c r="B18" s="122" t="str">
        <f>'soupis oceněný'!E83</f>
        <v>Stínící technika</v>
      </c>
      <c r="C18" s="123">
        <f>'soupis oceněný'!I83</f>
        <v>0</v>
      </c>
      <c r="D18" s="11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116"/>
      <c r="Y18" s="116"/>
      <c r="Z18" s="116"/>
    </row>
    <row r="19" spans="1:26" ht="12.75" customHeight="1" x14ac:dyDescent="0.2">
      <c r="A19" s="4"/>
      <c r="B19" s="4"/>
      <c r="C19" s="4"/>
      <c r="D19" s="11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116"/>
      <c r="Y19" s="116"/>
      <c r="Z19" s="116"/>
    </row>
    <row r="20" spans="1:26" ht="12.75" customHeight="1" x14ac:dyDescent="0.2">
      <c r="A20" s="4"/>
      <c r="B20" s="4"/>
      <c r="C20" s="4"/>
      <c r="D20" s="11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116"/>
      <c r="Y20" s="116"/>
      <c r="Z20" s="116"/>
    </row>
    <row r="21" spans="1:26" ht="12.75" customHeight="1" x14ac:dyDescent="0.2">
      <c r="A21" s="4"/>
      <c r="B21" s="4"/>
      <c r="C21" s="4"/>
      <c r="D21" s="1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116"/>
      <c r="Y21" s="116"/>
      <c r="Z21" s="116"/>
    </row>
    <row r="22" spans="1:26" ht="12.75" customHeight="1" x14ac:dyDescent="0.2">
      <c r="A22" s="4"/>
      <c r="B22" s="4"/>
      <c r="C22" s="4"/>
      <c r="D22" s="11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116"/>
      <c r="Y22" s="116"/>
      <c r="Z22" s="116"/>
    </row>
    <row r="23" spans="1:26" ht="12.75" customHeight="1" x14ac:dyDescent="0.2">
      <c r="A23" s="4"/>
      <c r="B23" s="4"/>
      <c r="C23" s="4"/>
      <c r="D23" s="1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116"/>
      <c r="Y23" s="116"/>
      <c r="Z23" s="116"/>
    </row>
    <row r="24" spans="1:26" ht="12.75" customHeight="1" x14ac:dyDescent="0.2">
      <c r="A24" s="4"/>
      <c r="B24" s="4"/>
      <c r="C24" s="4"/>
      <c r="D24" s="11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116"/>
      <c r="Y24" s="116"/>
      <c r="Z24" s="116"/>
    </row>
    <row r="25" spans="1:26" ht="12.75" customHeight="1" x14ac:dyDescent="0.2">
      <c r="A25" s="4"/>
      <c r="B25" s="4"/>
      <c r="C25" s="4"/>
      <c r="D25" s="11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116"/>
      <c r="Y25" s="116"/>
      <c r="Z25" s="116"/>
    </row>
    <row r="26" spans="1:26" ht="12.75" customHeight="1" x14ac:dyDescent="0.2">
      <c r="A26" s="4"/>
      <c r="B26" s="4"/>
      <c r="C26" s="4"/>
      <c r="D26" s="11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116"/>
      <c r="Y26" s="116"/>
      <c r="Z26" s="116"/>
    </row>
    <row r="27" spans="1:26" ht="12.75" customHeight="1" x14ac:dyDescent="0.2">
      <c r="A27" s="4"/>
      <c r="B27" s="4"/>
      <c r="C27" s="4"/>
      <c r="D27" s="11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116"/>
      <c r="Y27" s="116"/>
      <c r="Z27" s="116"/>
    </row>
    <row r="28" spans="1:26" ht="12.75" customHeight="1" x14ac:dyDescent="0.2">
      <c r="A28" s="4"/>
      <c r="B28" s="4"/>
      <c r="C28" s="4"/>
      <c r="D28" s="11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116"/>
      <c r="Y28" s="116"/>
      <c r="Z28" s="116"/>
    </row>
    <row r="29" spans="1:26" ht="12.75" customHeight="1" x14ac:dyDescent="0.2">
      <c r="A29" s="4"/>
      <c r="B29" s="4"/>
      <c r="C29" s="4"/>
      <c r="D29" s="1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116"/>
      <c r="Y29" s="116"/>
      <c r="Z29" s="116"/>
    </row>
    <row r="30" spans="1:26" ht="12.75" customHeight="1" x14ac:dyDescent="0.2">
      <c r="A30" s="4"/>
      <c r="B30" s="4"/>
      <c r="C30" s="4"/>
      <c r="D30" s="11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116"/>
      <c r="Y30" s="116"/>
      <c r="Z30" s="116"/>
    </row>
    <row r="31" spans="1:26" ht="12.75" customHeight="1" x14ac:dyDescent="0.2">
      <c r="A31" s="4"/>
      <c r="B31" s="4"/>
      <c r="C31" s="4"/>
      <c r="D31" s="117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116"/>
      <c r="Y31" s="116"/>
      <c r="Z31" s="116"/>
    </row>
    <row r="32" spans="1:26" ht="12.75" customHeight="1" x14ac:dyDescent="0.2">
      <c r="A32" s="4"/>
      <c r="B32" s="4"/>
      <c r="C32" s="4"/>
      <c r="D32" s="11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116"/>
      <c r="Y32" s="116"/>
      <c r="Z32" s="116"/>
    </row>
    <row r="33" spans="1:26" ht="12.75" customHeight="1" x14ac:dyDescent="0.2">
      <c r="A33" s="4"/>
      <c r="B33" s="4"/>
      <c r="C33" s="4"/>
      <c r="D33" s="117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116"/>
      <c r="Y33" s="116"/>
      <c r="Z33" s="116"/>
    </row>
    <row r="34" spans="1:26" ht="12.75" customHeight="1" x14ac:dyDescent="0.2">
      <c r="A34" s="4"/>
      <c r="B34" s="4"/>
      <c r="C34" s="4"/>
      <c r="D34" s="1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16"/>
      <c r="Y34" s="116"/>
      <c r="Z34" s="116"/>
    </row>
    <row r="35" spans="1:26" ht="12.75" customHeight="1" x14ac:dyDescent="0.2">
      <c r="A35" s="4"/>
      <c r="B35" s="4"/>
      <c r="C35" s="4"/>
      <c r="D35" s="11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116"/>
      <c r="Y35" s="116"/>
      <c r="Z35" s="116"/>
    </row>
    <row r="36" spans="1:26" ht="12.75" customHeight="1" x14ac:dyDescent="0.2">
      <c r="A36" s="4"/>
      <c r="B36" s="4"/>
      <c r="C36" s="4"/>
      <c r="D36" s="11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116"/>
      <c r="Y36" s="116"/>
      <c r="Z36" s="116"/>
    </row>
    <row r="37" spans="1:26" ht="12.75" customHeight="1" x14ac:dyDescent="0.2">
      <c r="A37" s="4"/>
      <c r="B37" s="4"/>
      <c r="C37" s="4"/>
      <c r="D37" s="11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16"/>
      <c r="Y37" s="116"/>
      <c r="Z37" s="116"/>
    </row>
    <row r="38" spans="1:26" ht="12.75" customHeight="1" x14ac:dyDescent="0.2">
      <c r="A38" s="4"/>
      <c r="B38" s="4"/>
      <c r="C38" s="4"/>
      <c r="D38" s="11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16"/>
      <c r="Y38" s="116"/>
      <c r="Z38" s="116"/>
    </row>
    <row r="39" spans="1:26" ht="12.75" customHeight="1" x14ac:dyDescent="0.2">
      <c r="A39" s="4"/>
      <c r="B39" s="4"/>
      <c r="C39" s="4"/>
      <c r="D39" s="11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16"/>
      <c r="Y39" s="116"/>
      <c r="Z39" s="116"/>
    </row>
    <row r="40" spans="1:26" ht="12.75" customHeight="1" x14ac:dyDescent="0.2">
      <c r="A40" s="4"/>
      <c r="B40" s="4"/>
      <c r="C40" s="4"/>
      <c r="D40" s="11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16"/>
      <c r="Y40" s="116"/>
      <c r="Z40" s="116"/>
    </row>
    <row r="41" spans="1:26" ht="12.75" customHeight="1" x14ac:dyDescent="0.2">
      <c r="A41" s="4"/>
      <c r="B41" s="4"/>
      <c r="C41" s="4"/>
      <c r="D41" s="11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16"/>
      <c r="Y41" s="116"/>
      <c r="Z41" s="116"/>
    </row>
    <row r="42" spans="1:26" ht="12.75" customHeight="1" x14ac:dyDescent="0.2">
      <c r="A42" s="4"/>
      <c r="B42" s="4"/>
      <c r="C42" s="4"/>
      <c r="D42" s="11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6"/>
      <c r="Y42" s="116"/>
      <c r="Z42" s="116"/>
    </row>
    <row r="43" spans="1:26" ht="12.75" customHeight="1" x14ac:dyDescent="0.2">
      <c r="A43" s="4"/>
      <c r="B43" s="4"/>
      <c r="C43" s="4"/>
      <c r="D43" s="11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16"/>
      <c r="Y43" s="116"/>
      <c r="Z43" s="116"/>
    </row>
    <row r="44" spans="1:26" ht="12.75" customHeight="1" x14ac:dyDescent="0.2">
      <c r="A44" s="4"/>
      <c r="B44" s="4"/>
      <c r="C44" s="4"/>
      <c r="D44" s="11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16"/>
      <c r="Y44" s="116"/>
      <c r="Z44" s="116"/>
    </row>
    <row r="45" spans="1:26" ht="12.75" customHeight="1" x14ac:dyDescent="0.2">
      <c r="A45" s="4"/>
      <c r="B45" s="4"/>
      <c r="C45" s="4"/>
      <c r="D45" s="11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16"/>
      <c r="Y45" s="116"/>
      <c r="Z45" s="116"/>
    </row>
    <row r="46" spans="1:26" ht="12.75" customHeight="1" x14ac:dyDescent="0.2">
      <c r="A46" s="4"/>
      <c r="B46" s="4"/>
      <c r="C46" s="4"/>
      <c r="D46" s="117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16"/>
      <c r="Y46" s="116"/>
      <c r="Z46" s="116"/>
    </row>
    <row r="47" spans="1:26" ht="12.75" customHeight="1" x14ac:dyDescent="0.2">
      <c r="A47" s="4"/>
      <c r="B47" s="4"/>
      <c r="C47" s="4"/>
      <c r="D47" s="11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16"/>
      <c r="Y47" s="116"/>
      <c r="Z47" s="116"/>
    </row>
    <row r="48" spans="1:26" ht="12.75" customHeight="1" x14ac:dyDescent="0.2">
      <c r="A48" s="4"/>
      <c r="B48" s="4"/>
      <c r="C48" s="4"/>
      <c r="D48" s="11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16"/>
      <c r="Y48" s="116"/>
      <c r="Z48" s="116"/>
    </row>
    <row r="49" spans="1:26" ht="12.75" customHeight="1" x14ac:dyDescent="0.2">
      <c r="A49" s="4"/>
      <c r="B49" s="4"/>
      <c r="C49" s="4"/>
      <c r="D49" s="11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</row>
    <row r="50" spans="1:26" ht="12.75" customHeight="1" x14ac:dyDescent="0.2">
      <c r="A50" s="4"/>
      <c r="B50" s="4"/>
      <c r="C50" s="4"/>
      <c r="D50" s="11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16"/>
      <c r="Y50" s="116"/>
      <c r="Z50" s="116"/>
    </row>
    <row r="51" spans="1:26" ht="12.75" customHeight="1" x14ac:dyDescent="0.2">
      <c r="A51" s="4"/>
      <c r="B51" s="4"/>
      <c r="C51" s="4"/>
      <c r="D51" s="11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16"/>
      <c r="Y51" s="116"/>
      <c r="Z51" s="116"/>
    </row>
    <row r="52" spans="1:26" ht="12.75" customHeight="1" x14ac:dyDescent="0.2">
      <c r="A52" s="4"/>
      <c r="B52" s="4"/>
      <c r="C52" s="4"/>
      <c r="D52" s="117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16"/>
      <c r="Y52" s="116"/>
      <c r="Z52" s="116"/>
    </row>
    <row r="53" spans="1:26" ht="12.75" customHeight="1" x14ac:dyDescent="0.2">
      <c r="A53" s="4"/>
      <c r="B53" s="4"/>
      <c r="C53" s="4"/>
      <c r="D53" s="117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16"/>
      <c r="Y53" s="116"/>
      <c r="Z53" s="116"/>
    </row>
    <row r="54" spans="1:26" ht="12.75" customHeight="1" x14ac:dyDescent="0.2">
      <c r="A54" s="4"/>
      <c r="B54" s="4"/>
      <c r="C54" s="4"/>
      <c r="D54" s="117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16"/>
      <c r="Y54" s="116"/>
      <c r="Z54" s="116"/>
    </row>
    <row r="55" spans="1:26" ht="12.75" customHeight="1" x14ac:dyDescent="0.2">
      <c r="A55" s="4"/>
      <c r="B55" s="4"/>
      <c r="C55" s="4"/>
      <c r="D55" s="117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116"/>
      <c r="Y55" s="116"/>
      <c r="Z55" s="116"/>
    </row>
    <row r="56" spans="1:26" ht="12.75" customHeight="1" x14ac:dyDescent="0.2">
      <c r="A56" s="4"/>
      <c r="B56" s="4"/>
      <c r="C56" s="4"/>
      <c r="D56" s="11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116"/>
      <c r="Y56" s="116"/>
      <c r="Z56" s="116"/>
    </row>
    <row r="57" spans="1:26" ht="12.75" customHeight="1" x14ac:dyDescent="0.2">
      <c r="A57" s="4"/>
      <c r="B57" s="4"/>
      <c r="C57" s="4"/>
      <c r="D57" s="11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116"/>
      <c r="Y57" s="116"/>
      <c r="Z57" s="116"/>
    </row>
    <row r="58" spans="1:26" ht="12.75" customHeight="1" x14ac:dyDescent="0.2">
      <c r="A58" s="4"/>
      <c r="B58" s="4"/>
      <c r="C58" s="4"/>
      <c r="D58" s="11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116"/>
      <c r="Y58" s="116"/>
      <c r="Z58" s="116"/>
    </row>
    <row r="59" spans="1:26" ht="12.75" customHeight="1" x14ac:dyDescent="0.2">
      <c r="A59" s="4"/>
      <c r="B59" s="4"/>
      <c r="C59" s="4"/>
      <c r="D59" s="117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16"/>
      <c r="Y59" s="116"/>
      <c r="Z59" s="116"/>
    </row>
    <row r="60" spans="1:26" ht="12.75" customHeight="1" x14ac:dyDescent="0.2">
      <c r="A60" s="4"/>
      <c r="B60" s="4"/>
      <c r="C60" s="4"/>
      <c r="D60" s="117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16"/>
      <c r="Y60" s="116"/>
      <c r="Z60" s="116"/>
    </row>
    <row r="61" spans="1:26" ht="12.75" customHeight="1" x14ac:dyDescent="0.2">
      <c r="A61" s="4"/>
      <c r="B61" s="4"/>
      <c r="C61" s="4"/>
      <c r="D61" s="117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16"/>
      <c r="Y61" s="116"/>
      <c r="Z61" s="116"/>
    </row>
    <row r="62" spans="1:26" ht="12.75" customHeight="1" x14ac:dyDescent="0.2">
      <c r="A62" s="4"/>
      <c r="B62" s="4"/>
      <c r="C62" s="4"/>
      <c r="D62" s="117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116"/>
      <c r="Y62" s="116"/>
      <c r="Z62" s="116"/>
    </row>
    <row r="63" spans="1:26" ht="12.75" customHeight="1" x14ac:dyDescent="0.2">
      <c r="A63" s="4"/>
      <c r="B63" s="4"/>
      <c r="C63" s="4"/>
      <c r="D63" s="117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16"/>
      <c r="Y63" s="116"/>
      <c r="Z63" s="116"/>
    </row>
    <row r="64" spans="1:26" ht="12.75" customHeight="1" x14ac:dyDescent="0.2">
      <c r="A64" s="4"/>
      <c r="B64" s="4"/>
      <c r="C64" s="4"/>
      <c r="D64" s="11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116"/>
      <c r="Y64" s="116"/>
      <c r="Z64" s="116"/>
    </row>
    <row r="65" spans="1:26" ht="12.75" customHeight="1" x14ac:dyDescent="0.2">
      <c r="A65" s="4"/>
      <c r="B65" s="4"/>
      <c r="C65" s="4"/>
      <c r="D65" s="117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116"/>
      <c r="Y65" s="116"/>
      <c r="Z65" s="116"/>
    </row>
    <row r="66" spans="1:26" ht="12.75" customHeight="1" x14ac:dyDescent="0.2">
      <c r="A66" s="4"/>
      <c r="B66" s="4"/>
      <c r="C66" s="4"/>
      <c r="D66" s="117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116"/>
      <c r="Y66" s="116"/>
      <c r="Z66" s="116"/>
    </row>
    <row r="67" spans="1:26" ht="12.75" customHeight="1" x14ac:dyDescent="0.2">
      <c r="A67" s="4"/>
      <c r="B67" s="4"/>
      <c r="C67" s="4"/>
      <c r="D67" s="11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116"/>
      <c r="Y67" s="116"/>
      <c r="Z67" s="116"/>
    </row>
    <row r="68" spans="1:26" ht="12.75" customHeight="1" x14ac:dyDescent="0.2">
      <c r="A68" s="4"/>
      <c r="B68" s="4"/>
      <c r="C68" s="4"/>
      <c r="D68" s="117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116"/>
      <c r="Y68" s="116"/>
      <c r="Z68" s="116"/>
    </row>
    <row r="69" spans="1:26" ht="12.75" customHeight="1" x14ac:dyDescent="0.2">
      <c r="A69" s="4"/>
      <c r="B69" s="4"/>
      <c r="C69" s="4"/>
      <c r="D69" s="117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116"/>
      <c r="Y69" s="116"/>
      <c r="Z69" s="116"/>
    </row>
    <row r="70" spans="1:26" ht="12.75" customHeight="1" x14ac:dyDescent="0.2">
      <c r="A70" s="4"/>
      <c r="B70" s="4"/>
      <c r="C70" s="4"/>
      <c r="D70" s="117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116"/>
      <c r="Y70" s="116"/>
      <c r="Z70" s="116"/>
    </row>
    <row r="71" spans="1:26" ht="12.75" customHeight="1" x14ac:dyDescent="0.2">
      <c r="A71" s="4"/>
      <c r="B71" s="4"/>
      <c r="C71" s="4"/>
      <c r="D71" s="117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116"/>
      <c r="Y71" s="116"/>
      <c r="Z71" s="116"/>
    </row>
    <row r="72" spans="1:26" ht="12.75" customHeight="1" x14ac:dyDescent="0.2">
      <c r="A72" s="4"/>
      <c r="B72" s="4"/>
      <c r="C72" s="4"/>
      <c r="D72" s="117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116"/>
      <c r="Y72" s="116"/>
      <c r="Z72" s="116"/>
    </row>
    <row r="73" spans="1:26" ht="12.75" customHeight="1" x14ac:dyDescent="0.2">
      <c r="A73" s="4"/>
      <c r="B73" s="4"/>
      <c r="C73" s="4"/>
      <c r="D73" s="117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116"/>
      <c r="Y73" s="116"/>
      <c r="Z73" s="116"/>
    </row>
    <row r="74" spans="1:26" ht="12.75" customHeight="1" x14ac:dyDescent="0.2">
      <c r="A74" s="4"/>
      <c r="B74" s="4"/>
      <c r="C74" s="4"/>
      <c r="D74" s="117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116"/>
      <c r="Y74" s="116"/>
      <c r="Z74" s="116"/>
    </row>
    <row r="75" spans="1:26" ht="12.75" customHeight="1" x14ac:dyDescent="0.2">
      <c r="A75" s="4"/>
      <c r="B75" s="4"/>
      <c r="C75" s="4"/>
      <c r="D75" s="117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116"/>
      <c r="Y75" s="116"/>
      <c r="Z75" s="116"/>
    </row>
    <row r="76" spans="1:26" ht="12.75" customHeight="1" x14ac:dyDescent="0.2">
      <c r="A76" s="4"/>
      <c r="B76" s="4"/>
      <c r="C76" s="4"/>
      <c r="D76" s="117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116"/>
      <c r="Y76" s="116"/>
      <c r="Z76" s="116"/>
    </row>
    <row r="77" spans="1:26" ht="12.75" customHeight="1" x14ac:dyDescent="0.2">
      <c r="A77" s="4"/>
      <c r="B77" s="4"/>
      <c r="C77" s="4"/>
      <c r="D77" s="11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116"/>
      <c r="Y77" s="116"/>
      <c r="Z77" s="116"/>
    </row>
    <row r="78" spans="1:26" ht="12.75" customHeight="1" x14ac:dyDescent="0.2">
      <c r="A78" s="4"/>
      <c r="B78" s="4"/>
      <c r="C78" s="4"/>
      <c r="D78" s="117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116"/>
      <c r="Y78" s="116"/>
      <c r="Z78" s="116"/>
    </row>
    <row r="79" spans="1:26" ht="12.75" customHeight="1" x14ac:dyDescent="0.2">
      <c r="A79" s="4"/>
      <c r="B79" s="4"/>
      <c r="C79" s="4"/>
      <c r="D79" s="117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116"/>
      <c r="Y79" s="116"/>
      <c r="Z79" s="116"/>
    </row>
    <row r="80" spans="1:26" ht="12.75" customHeight="1" x14ac:dyDescent="0.2">
      <c r="A80" s="4"/>
      <c r="B80" s="4"/>
      <c r="C80" s="4"/>
      <c r="D80" s="117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116"/>
      <c r="Y80" s="116"/>
      <c r="Z80" s="116"/>
    </row>
    <row r="81" spans="1:26" ht="12.75" customHeight="1" x14ac:dyDescent="0.2">
      <c r="A81" s="4"/>
      <c r="B81" s="4"/>
      <c r="C81" s="4"/>
      <c r="D81" s="117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116"/>
      <c r="Y81" s="116"/>
      <c r="Z81" s="116"/>
    </row>
    <row r="82" spans="1:26" ht="12.75" customHeight="1" x14ac:dyDescent="0.2">
      <c r="A82" s="4"/>
      <c r="B82" s="4"/>
      <c r="C82" s="4"/>
      <c r="D82" s="117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116"/>
      <c r="Y82" s="116"/>
      <c r="Z82" s="116"/>
    </row>
    <row r="83" spans="1:26" ht="12.75" customHeight="1" x14ac:dyDescent="0.2">
      <c r="A83" s="4"/>
      <c r="B83" s="4"/>
      <c r="C83" s="4"/>
      <c r="D83" s="117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116"/>
      <c r="Y83" s="116"/>
      <c r="Z83" s="116"/>
    </row>
    <row r="84" spans="1:26" ht="12.75" customHeight="1" x14ac:dyDescent="0.2">
      <c r="A84" s="4"/>
      <c r="B84" s="4"/>
      <c r="C84" s="4"/>
      <c r="D84" s="117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116"/>
      <c r="Y84" s="116"/>
      <c r="Z84" s="116"/>
    </row>
    <row r="85" spans="1:26" ht="12.75" customHeight="1" x14ac:dyDescent="0.2">
      <c r="A85" s="4"/>
      <c r="B85" s="4"/>
      <c r="C85" s="4"/>
      <c r="D85" s="11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116"/>
      <c r="Y85" s="116"/>
      <c r="Z85" s="116"/>
    </row>
    <row r="86" spans="1:26" ht="12.75" customHeight="1" x14ac:dyDescent="0.2">
      <c r="A86" s="4"/>
      <c r="B86" s="4"/>
      <c r="C86" s="4"/>
      <c r="D86" s="11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116"/>
      <c r="Y86" s="116"/>
      <c r="Z86" s="116"/>
    </row>
    <row r="87" spans="1:26" ht="12.75" customHeight="1" x14ac:dyDescent="0.2">
      <c r="A87" s="4"/>
      <c r="B87" s="4"/>
      <c r="C87" s="4"/>
      <c r="D87" s="11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116"/>
      <c r="Y87" s="116"/>
      <c r="Z87" s="116"/>
    </row>
    <row r="88" spans="1:26" ht="12.75" customHeight="1" x14ac:dyDescent="0.2">
      <c r="A88" s="4"/>
      <c r="B88" s="4"/>
      <c r="C88" s="4"/>
      <c r="D88" s="11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116"/>
      <c r="Y88" s="116"/>
      <c r="Z88" s="116"/>
    </row>
    <row r="89" spans="1:26" ht="12.75" customHeight="1" x14ac:dyDescent="0.2">
      <c r="A89" s="4"/>
      <c r="B89" s="4"/>
      <c r="C89" s="4"/>
      <c r="D89" s="11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116"/>
      <c r="Y89" s="116"/>
      <c r="Z89" s="116"/>
    </row>
    <row r="90" spans="1:26" ht="12.75" customHeight="1" x14ac:dyDescent="0.2">
      <c r="A90" s="4"/>
      <c r="B90" s="4"/>
      <c r="C90" s="4"/>
      <c r="D90" s="117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116"/>
      <c r="Y90" s="116"/>
      <c r="Z90" s="116"/>
    </row>
    <row r="91" spans="1:26" ht="12.75" customHeight="1" x14ac:dyDescent="0.2">
      <c r="A91" s="4"/>
      <c r="B91" s="4"/>
      <c r="C91" s="4"/>
      <c r="D91" s="11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116"/>
      <c r="Y91" s="116"/>
      <c r="Z91" s="116"/>
    </row>
    <row r="92" spans="1:26" ht="12.75" customHeight="1" x14ac:dyDescent="0.2">
      <c r="A92" s="4"/>
      <c r="B92" s="4"/>
      <c r="C92" s="4"/>
      <c r="D92" s="11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116"/>
      <c r="Y92" s="116"/>
      <c r="Z92" s="116"/>
    </row>
    <row r="93" spans="1:26" ht="12.75" customHeight="1" x14ac:dyDescent="0.2">
      <c r="A93" s="4"/>
      <c r="B93" s="4"/>
      <c r="C93" s="4"/>
      <c r="D93" s="11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116"/>
      <c r="Y93" s="116"/>
      <c r="Z93" s="116"/>
    </row>
    <row r="94" spans="1:26" ht="12.75" customHeight="1" x14ac:dyDescent="0.2">
      <c r="A94" s="4"/>
      <c r="B94" s="4"/>
      <c r="C94" s="4"/>
      <c r="D94" s="117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116"/>
      <c r="Y94" s="116"/>
      <c r="Z94" s="116"/>
    </row>
    <row r="95" spans="1:26" ht="12.75" customHeight="1" x14ac:dyDescent="0.2">
      <c r="A95" s="4"/>
      <c r="B95" s="4"/>
      <c r="C95" s="4"/>
      <c r="D95" s="117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116"/>
      <c r="Y95" s="116"/>
      <c r="Z95" s="116"/>
    </row>
    <row r="96" spans="1:26" ht="12.75" customHeight="1" x14ac:dyDescent="0.2">
      <c r="A96" s="4"/>
      <c r="B96" s="4"/>
      <c r="C96" s="4"/>
      <c r="D96" s="117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116"/>
      <c r="Y96" s="116"/>
      <c r="Z96" s="116"/>
    </row>
    <row r="97" spans="1:26" ht="12.75" customHeight="1" x14ac:dyDescent="0.2">
      <c r="A97" s="4"/>
      <c r="B97" s="4"/>
      <c r="C97" s="4"/>
      <c r="D97" s="11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116"/>
      <c r="Y97" s="116"/>
      <c r="Z97" s="116"/>
    </row>
    <row r="98" spans="1:26" ht="12.75" customHeight="1" x14ac:dyDescent="0.2">
      <c r="A98" s="4"/>
      <c r="B98" s="4"/>
      <c r="C98" s="4"/>
      <c r="D98" s="11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116"/>
      <c r="Y98" s="116"/>
      <c r="Z98" s="116"/>
    </row>
    <row r="99" spans="1:26" ht="12.75" customHeight="1" x14ac:dyDescent="0.2">
      <c r="A99" s="4"/>
      <c r="B99" s="4"/>
      <c r="C99" s="4"/>
      <c r="D99" s="117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116"/>
      <c r="Y99" s="116"/>
      <c r="Z99" s="116"/>
    </row>
    <row r="100" spans="1:26" ht="12.75" customHeight="1" x14ac:dyDescent="0.2">
      <c r="A100" s="4"/>
      <c r="B100" s="4"/>
      <c r="C100" s="4"/>
      <c r="D100" s="117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116"/>
      <c r="Y100" s="116"/>
      <c r="Z100" s="116"/>
    </row>
    <row r="101" spans="1:26" ht="12.75" customHeight="1" x14ac:dyDescent="0.2">
      <c r="A101" s="4"/>
      <c r="B101" s="4"/>
      <c r="C101" s="4"/>
      <c r="D101" s="117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116"/>
      <c r="Y101" s="116"/>
      <c r="Z101" s="116"/>
    </row>
    <row r="102" spans="1:26" ht="12.75" customHeight="1" x14ac:dyDescent="0.2">
      <c r="A102" s="4"/>
      <c r="B102" s="4"/>
      <c r="C102" s="4"/>
      <c r="D102" s="117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116"/>
      <c r="Y102" s="116"/>
      <c r="Z102" s="116"/>
    </row>
    <row r="103" spans="1:26" ht="12.75" customHeight="1" x14ac:dyDescent="0.2">
      <c r="A103" s="4"/>
      <c r="B103" s="4"/>
      <c r="C103" s="4"/>
      <c r="D103" s="117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116"/>
      <c r="Y103" s="116"/>
      <c r="Z103" s="116"/>
    </row>
    <row r="104" spans="1:26" ht="12.75" customHeight="1" x14ac:dyDescent="0.2">
      <c r="A104" s="4"/>
      <c r="B104" s="4"/>
      <c r="C104" s="4"/>
      <c r="D104" s="11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116"/>
      <c r="Y104" s="116"/>
      <c r="Z104" s="116"/>
    </row>
    <row r="105" spans="1:26" ht="12.75" customHeight="1" x14ac:dyDescent="0.2">
      <c r="A105" s="4"/>
      <c r="B105" s="4"/>
      <c r="C105" s="4"/>
      <c r="D105" s="11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116"/>
      <c r="Y105" s="116"/>
      <c r="Z105" s="116"/>
    </row>
    <row r="106" spans="1:26" ht="12.75" customHeight="1" x14ac:dyDescent="0.2">
      <c r="A106" s="4"/>
      <c r="B106" s="4"/>
      <c r="C106" s="4"/>
      <c r="D106" s="117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116"/>
      <c r="Y106" s="116"/>
      <c r="Z106" s="116"/>
    </row>
    <row r="107" spans="1:26" ht="12.75" customHeight="1" x14ac:dyDescent="0.2">
      <c r="A107" s="4"/>
      <c r="B107" s="4"/>
      <c r="C107" s="4"/>
      <c r="D107" s="11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116"/>
      <c r="Y107" s="116"/>
      <c r="Z107" s="116"/>
    </row>
    <row r="108" spans="1:26" ht="12.75" customHeight="1" x14ac:dyDescent="0.2">
      <c r="A108" s="4"/>
      <c r="B108" s="4"/>
      <c r="C108" s="4"/>
      <c r="D108" s="117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116"/>
      <c r="Y108" s="116"/>
      <c r="Z108" s="116"/>
    </row>
    <row r="109" spans="1:26" ht="12.75" customHeight="1" x14ac:dyDescent="0.2">
      <c r="A109" s="4"/>
      <c r="B109" s="4"/>
      <c r="C109" s="4"/>
      <c r="D109" s="11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116"/>
      <c r="Y109" s="116"/>
      <c r="Z109" s="116"/>
    </row>
    <row r="110" spans="1:26" ht="12.75" customHeight="1" x14ac:dyDescent="0.2">
      <c r="A110" s="4"/>
      <c r="B110" s="4"/>
      <c r="C110" s="4"/>
      <c r="D110" s="11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116"/>
      <c r="Y110" s="116"/>
      <c r="Z110" s="116"/>
    </row>
    <row r="111" spans="1:26" ht="12.75" customHeight="1" x14ac:dyDescent="0.2">
      <c r="A111" s="4"/>
      <c r="B111" s="4"/>
      <c r="C111" s="4"/>
      <c r="D111" s="11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116"/>
      <c r="Y111" s="116"/>
      <c r="Z111" s="116"/>
    </row>
    <row r="112" spans="1:26" ht="12.75" customHeight="1" x14ac:dyDescent="0.2">
      <c r="A112" s="4"/>
      <c r="B112" s="4"/>
      <c r="C112" s="4"/>
      <c r="D112" s="117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116"/>
      <c r="Y112" s="116"/>
      <c r="Z112" s="116"/>
    </row>
    <row r="113" spans="1:26" ht="12.75" customHeight="1" x14ac:dyDescent="0.2">
      <c r="A113" s="4"/>
      <c r="B113" s="4"/>
      <c r="C113" s="4"/>
      <c r="D113" s="11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116"/>
      <c r="Y113" s="116"/>
      <c r="Z113" s="116"/>
    </row>
    <row r="114" spans="1:26" ht="12.75" customHeight="1" x14ac:dyDescent="0.2">
      <c r="A114" s="4"/>
      <c r="B114" s="4"/>
      <c r="C114" s="4"/>
      <c r="D114" s="117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116"/>
      <c r="Y114" s="116"/>
      <c r="Z114" s="116"/>
    </row>
    <row r="115" spans="1:26" ht="12.75" customHeight="1" x14ac:dyDescent="0.2">
      <c r="A115" s="4"/>
      <c r="B115" s="4"/>
      <c r="C115" s="4"/>
      <c r="D115" s="11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116"/>
      <c r="Y115" s="116"/>
      <c r="Z115" s="116"/>
    </row>
    <row r="116" spans="1:26" ht="12.75" customHeight="1" x14ac:dyDescent="0.2">
      <c r="A116" s="4"/>
      <c r="B116" s="4"/>
      <c r="C116" s="4"/>
      <c r="D116" s="11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116"/>
      <c r="Y116" s="116"/>
      <c r="Z116" s="116"/>
    </row>
    <row r="117" spans="1:26" ht="12.75" customHeight="1" x14ac:dyDescent="0.2">
      <c r="A117" s="4"/>
      <c r="B117" s="4"/>
      <c r="C117" s="4"/>
      <c r="D117" s="1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116"/>
      <c r="Y117" s="116"/>
      <c r="Z117" s="116"/>
    </row>
    <row r="118" spans="1:26" ht="12.75" customHeight="1" x14ac:dyDescent="0.2">
      <c r="A118" s="4"/>
      <c r="B118" s="4"/>
      <c r="C118" s="4"/>
      <c r="D118" s="11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116"/>
      <c r="Y118" s="116"/>
      <c r="Z118" s="116"/>
    </row>
    <row r="119" spans="1:26" ht="12.75" customHeight="1" x14ac:dyDescent="0.2">
      <c r="A119" s="4"/>
      <c r="B119" s="4"/>
      <c r="C119" s="4"/>
      <c r="D119" s="11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116"/>
      <c r="Y119" s="116"/>
      <c r="Z119" s="116"/>
    </row>
    <row r="120" spans="1:26" ht="12.75" customHeight="1" x14ac:dyDescent="0.2">
      <c r="A120" s="4"/>
      <c r="B120" s="4"/>
      <c r="C120" s="4"/>
      <c r="D120" s="11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116"/>
      <c r="Y120" s="116"/>
      <c r="Z120" s="116"/>
    </row>
    <row r="121" spans="1:26" ht="12.75" customHeight="1" x14ac:dyDescent="0.2">
      <c r="A121" s="4"/>
      <c r="B121" s="4"/>
      <c r="C121" s="4"/>
      <c r="D121" s="11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116"/>
      <c r="Y121" s="116"/>
      <c r="Z121" s="116"/>
    </row>
    <row r="122" spans="1:26" ht="12.75" customHeight="1" x14ac:dyDescent="0.2">
      <c r="A122" s="4"/>
      <c r="B122" s="4"/>
      <c r="C122" s="4"/>
      <c r="D122" s="11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116"/>
      <c r="Y122" s="116"/>
      <c r="Z122" s="116"/>
    </row>
    <row r="123" spans="1:26" ht="12.75" customHeight="1" x14ac:dyDescent="0.2">
      <c r="A123" s="4"/>
      <c r="B123" s="4"/>
      <c r="C123" s="4"/>
      <c r="D123" s="11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116"/>
      <c r="Y123" s="116"/>
      <c r="Z123" s="116"/>
    </row>
    <row r="124" spans="1:26" ht="12.75" customHeight="1" x14ac:dyDescent="0.2">
      <c r="A124" s="4"/>
      <c r="B124" s="4"/>
      <c r="C124" s="4"/>
      <c r="D124" s="11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116"/>
      <c r="Y124" s="116"/>
      <c r="Z124" s="116"/>
    </row>
    <row r="125" spans="1:26" ht="12.75" customHeight="1" x14ac:dyDescent="0.2">
      <c r="A125" s="4"/>
      <c r="B125" s="4"/>
      <c r="C125" s="4"/>
      <c r="D125" s="117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116"/>
      <c r="Y125" s="116"/>
      <c r="Z125" s="116"/>
    </row>
    <row r="126" spans="1:26" ht="12.75" customHeight="1" x14ac:dyDescent="0.2">
      <c r="A126" s="4"/>
      <c r="B126" s="4"/>
      <c r="C126" s="4"/>
      <c r="D126" s="117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116"/>
      <c r="Y126" s="116"/>
      <c r="Z126" s="116"/>
    </row>
    <row r="127" spans="1:26" ht="12.75" customHeight="1" x14ac:dyDescent="0.2">
      <c r="A127" s="4"/>
      <c r="B127" s="4"/>
      <c r="C127" s="4"/>
      <c r="D127" s="11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116"/>
      <c r="Y127" s="116"/>
      <c r="Z127" s="116"/>
    </row>
    <row r="128" spans="1:26" ht="12.75" customHeight="1" x14ac:dyDescent="0.2">
      <c r="A128" s="4"/>
      <c r="B128" s="4"/>
      <c r="C128" s="4"/>
      <c r="D128" s="117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116"/>
      <c r="Y128" s="116"/>
      <c r="Z128" s="116"/>
    </row>
    <row r="129" spans="1:26" ht="12.75" customHeight="1" x14ac:dyDescent="0.2">
      <c r="A129" s="4"/>
      <c r="B129" s="4"/>
      <c r="C129" s="4"/>
      <c r="D129" s="117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116"/>
      <c r="Y129" s="116"/>
      <c r="Z129" s="116"/>
    </row>
    <row r="130" spans="1:26" ht="12.75" customHeight="1" x14ac:dyDescent="0.2">
      <c r="A130" s="4"/>
      <c r="B130" s="4"/>
      <c r="C130" s="4"/>
      <c r="D130" s="11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116"/>
      <c r="Y130" s="116"/>
      <c r="Z130" s="116"/>
    </row>
    <row r="131" spans="1:26" ht="12.75" customHeight="1" x14ac:dyDescent="0.2">
      <c r="A131" s="4"/>
      <c r="B131" s="4"/>
      <c r="C131" s="4"/>
      <c r="D131" s="11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116"/>
      <c r="Y131" s="116"/>
      <c r="Z131" s="116"/>
    </row>
    <row r="132" spans="1:26" ht="12.75" customHeight="1" x14ac:dyDescent="0.2">
      <c r="A132" s="4"/>
      <c r="B132" s="4"/>
      <c r="C132" s="4"/>
      <c r="D132" s="117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116"/>
      <c r="Y132" s="116"/>
      <c r="Z132" s="116"/>
    </row>
    <row r="133" spans="1:26" ht="12.75" customHeight="1" x14ac:dyDescent="0.2">
      <c r="A133" s="4"/>
      <c r="B133" s="4"/>
      <c r="C133" s="4"/>
      <c r="D133" s="117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116"/>
      <c r="Y133" s="116"/>
      <c r="Z133" s="116"/>
    </row>
    <row r="134" spans="1:26" ht="12.75" customHeight="1" x14ac:dyDescent="0.2">
      <c r="A134" s="4"/>
      <c r="B134" s="4"/>
      <c r="C134" s="4"/>
      <c r="D134" s="117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116"/>
      <c r="Y134" s="116"/>
      <c r="Z134" s="116"/>
    </row>
    <row r="135" spans="1:26" ht="12.75" customHeight="1" x14ac:dyDescent="0.2">
      <c r="A135" s="4"/>
      <c r="B135" s="4"/>
      <c r="C135" s="4"/>
      <c r="D135" s="117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116"/>
      <c r="Y135" s="116"/>
      <c r="Z135" s="116"/>
    </row>
    <row r="136" spans="1:26" ht="12.75" customHeight="1" x14ac:dyDescent="0.2">
      <c r="A136" s="4"/>
      <c r="B136" s="4"/>
      <c r="C136" s="4"/>
      <c r="D136" s="117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116"/>
      <c r="Y136" s="116"/>
      <c r="Z136" s="116"/>
    </row>
    <row r="137" spans="1:26" ht="12.75" customHeight="1" x14ac:dyDescent="0.2">
      <c r="A137" s="4"/>
      <c r="B137" s="4"/>
      <c r="C137" s="4"/>
      <c r="D137" s="11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116"/>
      <c r="Y137" s="116"/>
      <c r="Z137" s="116"/>
    </row>
    <row r="138" spans="1:26" ht="12.75" customHeight="1" x14ac:dyDescent="0.2">
      <c r="A138" s="4"/>
      <c r="B138" s="4"/>
      <c r="C138" s="4"/>
      <c r="D138" s="117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116"/>
      <c r="Y138" s="116"/>
      <c r="Z138" s="116"/>
    </row>
    <row r="139" spans="1:26" ht="12.75" customHeight="1" x14ac:dyDescent="0.2">
      <c r="A139" s="4"/>
      <c r="B139" s="4"/>
      <c r="C139" s="4"/>
      <c r="D139" s="117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116"/>
      <c r="Y139" s="116"/>
      <c r="Z139" s="116"/>
    </row>
    <row r="140" spans="1:26" ht="12.75" customHeight="1" x14ac:dyDescent="0.2">
      <c r="A140" s="4"/>
      <c r="B140" s="4"/>
      <c r="C140" s="4"/>
      <c r="D140" s="117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116"/>
      <c r="Y140" s="116"/>
      <c r="Z140" s="116"/>
    </row>
    <row r="141" spans="1:26" ht="12.75" customHeight="1" x14ac:dyDescent="0.2">
      <c r="A141" s="4"/>
      <c r="B141" s="4"/>
      <c r="C141" s="4"/>
      <c r="D141" s="117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116"/>
      <c r="Y141" s="116"/>
      <c r="Z141" s="116"/>
    </row>
    <row r="142" spans="1:26" ht="12.75" customHeight="1" x14ac:dyDescent="0.2">
      <c r="A142" s="4"/>
      <c r="B142" s="4"/>
      <c r="C142" s="4"/>
      <c r="D142" s="117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116"/>
      <c r="Y142" s="116"/>
      <c r="Z142" s="116"/>
    </row>
    <row r="143" spans="1:26" ht="12.75" customHeight="1" x14ac:dyDescent="0.2">
      <c r="A143" s="4"/>
      <c r="B143" s="4"/>
      <c r="C143" s="4"/>
      <c r="D143" s="117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116"/>
      <c r="Y143" s="116"/>
      <c r="Z143" s="116"/>
    </row>
    <row r="144" spans="1:26" ht="12.75" customHeight="1" x14ac:dyDescent="0.2">
      <c r="A144" s="4"/>
      <c r="B144" s="4"/>
      <c r="C144" s="4"/>
      <c r="D144" s="117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116"/>
      <c r="Y144" s="116"/>
      <c r="Z144" s="116"/>
    </row>
    <row r="145" spans="1:26" ht="12.75" customHeight="1" x14ac:dyDescent="0.2">
      <c r="A145" s="4"/>
      <c r="B145" s="4"/>
      <c r="C145" s="4"/>
      <c r="D145" s="117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116"/>
      <c r="Y145" s="116"/>
      <c r="Z145" s="116"/>
    </row>
    <row r="146" spans="1:26" ht="12.75" customHeight="1" x14ac:dyDescent="0.2">
      <c r="A146" s="4"/>
      <c r="B146" s="4"/>
      <c r="C146" s="4"/>
      <c r="D146" s="117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116"/>
      <c r="Y146" s="116"/>
      <c r="Z146" s="116"/>
    </row>
    <row r="147" spans="1:26" ht="12.75" customHeight="1" x14ac:dyDescent="0.2">
      <c r="A147" s="4"/>
      <c r="B147" s="4"/>
      <c r="C147" s="4"/>
      <c r="D147" s="11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116"/>
      <c r="Y147" s="116"/>
      <c r="Z147" s="116"/>
    </row>
    <row r="148" spans="1:26" ht="12.75" customHeight="1" x14ac:dyDescent="0.2">
      <c r="A148" s="4"/>
      <c r="B148" s="4"/>
      <c r="C148" s="4"/>
      <c r="D148" s="117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116"/>
      <c r="Y148" s="116"/>
      <c r="Z148" s="116"/>
    </row>
    <row r="149" spans="1:26" ht="12.75" customHeight="1" x14ac:dyDescent="0.2">
      <c r="A149" s="4"/>
      <c r="B149" s="4"/>
      <c r="C149" s="4"/>
      <c r="D149" s="117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116"/>
      <c r="Y149" s="116"/>
      <c r="Z149" s="116"/>
    </row>
    <row r="150" spans="1:26" ht="12.75" customHeight="1" x14ac:dyDescent="0.2">
      <c r="A150" s="4"/>
      <c r="B150" s="4"/>
      <c r="C150" s="4"/>
      <c r="D150" s="117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116"/>
      <c r="Y150" s="116"/>
      <c r="Z150" s="116"/>
    </row>
    <row r="151" spans="1:26" ht="12.75" customHeight="1" x14ac:dyDescent="0.2">
      <c r="A151" s="4"/>
      <c r="B151" s="4"/>
      <c r="C151" s="4"/>
      <c r="D151" s="117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116"/>
      <c r="Y151" s="116"/>
      <c r="Z151" s="116"/>
    </row>
    <row r="152" spans="1:26" ht="12.75" customHeight="1" x14ac:dyDescent="0.2">
      <c r="A152" s="4"/>
      <c r="B152" s="4"/>
      <c r="C152" s="4"/>
      <c r="D152" s="117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116"/>
      <c r="Y152" s="116"/>
      <c r="Z152" s="116"/>
    </row>
    <row r="153" spans="1:26" ht="12.75" customHeight="1" x14ac:dyDescent="0.2">
      <c r="A153" s="4"/>
      <c r="B153" s="4"/>
      <c r="C153" s="4"/>
      <c r="D153" s="117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116"/>
      <c r="Y153" s="116"/>
      <c r="Z153" s="116"/>
    </row>
    <row r="154" spans="1:26" ht="12.75" customHeight="1" x14ac:dyDescent="0.2">
      <c r="A154" s="4"/>
      <c r="B154" s="4"/>
      <c r="C154" s="4"/>
      <c r="D154" s="117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116"/>
      <c r="Y154" s="116"/>
      <c r="Z154" s="116"/>
    </row>
    <row r="155" spans="1:26" ht="12.75" customHeight="1" x14ac:dyDescent="0.2">
      <c r="A155" s="4"/>
      <c r="B155" s="4"/>
      <c r="C155" s="4"/>
      <c r="D155" s="117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116"/>
      <c r="Y155" s="116"/>
      <c r="Z155" s="116"/>
    </row>
    <row r="156" spans="1:26" ht="12.75" customHeight="1" x14ac:dyDescent="0.2">
      <c r="A156" s="4"/>
      <c r="B156" s="4"/>
      <c r="C156" s="4"/>
      <c r="D156" s="117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116"/>
      <c r="Y156" s="116"/>
      <c r="Z156" s="116"/>
    </row>
    <row r="157" spans="1:26" ht="12.75" customHeight="1" x14ac:dyDescent="0.2">
      <c r="A157" s="4"/>
      <c r="B157" s="4"/>
      <c r="C157" s="4"/>
      <c r="D157" s="11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116"/>
      <c r="Y157" s="116"/>
      <c r="Z157" s="116"/>
    </row>
    <row r="158" spans="1:26" ht="12.75" customHeight="1" x14ac:dyDescent="0.2">
      <c r="A158" s="4"/>
      <c r="B158" s="4"/>
      <c r="C158" s="4"/>
      <c r="D158" s="117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116"/>
      <c r="Y158" s="116"/>
      <c r="Z158" s="116"/>
    </row>
    <row r="159" spans="1:26" ht="12.75" customHeight="1" x14ac:dyDescent="0.2">
      <c r="A159" s="4"/>
      <c r="B159" s="4"/>
      <c r="C159" s="4"/>
      <c r="D159" s="11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116"/>
      <c r="Y159" s="116"/>
      <c r="Z159" s="116"/>
    </row>
    <row r="160" spans="1:26" ht="12.75" customHeight="1" x14ac:dyDescent="0.2">
      <c r="A160" s="4"/>
      <c r="B160" s="4"/>
      <c r="C160" s="4"/>
      <c r="D160" s="117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116"/>
      <c r="Y160" s="116"/>
      <c r="Z160" s="116"/>
    </row>
    <row r="161" spans="1:26" ht="12.75" customHeight="1" x14ac:dyDescent="0.2">
      <c r="A161" s="4"/>
      <c r="B161" s="4"/>
      <c r="C161" s="4"/>
      <c r="D161" s="117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116"/>
      <c r="Y161" s="116"/>
      <c r="Z161" s="116"/>
    </row>
    <row r="162" spans="1:26" ht="12.75" customHeight="1" x14ac:dyDescent="0.2">
      <c r="A162" s="4"/>
      <c r="B162" s="4"/>
      <c r="C162" s="4"/>
      <c r="D162" s="117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116"/>
      <c r="Y162" s="116"/>
      <c r="Z162" s="116"/>
    </row>
    <row r="163" spans="1:26" ht="12.75" customHeight="1" x14ac:dyDescent="0.2">
      <c r="A163" s="4"/>
      <c r="B163" s="4"/>
      <c r="C163" s="4"/>
      <c r="D163" s="117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116"/>
      <c r="Y163" s="116"/>
      <c r="Z163" s="116"/>
    </row>
    <row r="164" spans="1:26" ht="12.75" customHeight="1" x14ac:dyDescent="0.2">
      <c r="A164" s="4"/>
      <c r="B164" s="4"/>
      <c r="C164" s="4"/>
      <c r="D164" s="117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116"/>
      <c r="Y164" s="116"/>
      <c r="Z164" s="116"/>
    </row>
    <row r="165" spans="1:26" ht="12.75" customHeight="1" x14ac:dyDescent="0.2">
      <c r="A165" s="4"/>
      <c r="B165" s="4"/>
      <c r="C165" s="4"/>
      <c r="D165" s="11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116"/>
      <c r="Y165" s="116"/>
      <c r="Z165" s="116"/>
    </row>
    <row r="166" spans="1:26" ht="12.75" customHeight="1" x14ac:dyDescent="0.2">
      <c r="A166" s="4"/>
      <c r="B166" s="4"/>
      <c r="C166" s="4"/>
      <c r="D166" s="117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116"/>
      <c r="Y166" s="116"/>
      <c r="Z166" s="116"/>
    </row>
    <row r="167" spans="1:26" ht="12.75" customHeight="1" x14ac:dyDescent="0.2">
      <c r="A167" s="4"/>
      <c r="B167" s="4"/>
      <c r="C167" s="4"/>
      <c r="D167" s="11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116"/>
      <c r="Y167" s="116"/>
      <c r="Z167" s="116"/>
    </row>
    <row r="168" spans="1:26" ht="12.75" customHeight="1" x14ac:dyDescent="0.2">
      <c r="A168" s="4"/>
      <c r="B168" s="4"/>
      <c r="C168" s="4"/>
      <c r="D168" s="11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116"/>
      <c r="Y168" s="116"/>
      <c r="Z168" s="116"/>
    </row>
    <row r="169" spans="1:26" ht="12.75" customHeight="1" x14ac:dyDescent="0.2">
      <c r="A169" s="4"/>
      <c r="B169" s="4"/>
      <c r="C169" s="4"/>
      <c r="D169" s="117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116"/>
      <c r="Y169" s="116"/>
      <c r="Z169" s="116"/>
    </row>
    <row r="170" spans="1:26" ht="12.75" customHeight="1" x14ac:dyDescent="0.2">
      <c r="A170" s="4"/>
      <c r="B170" s="4"/>
      <c r="C170" s="4"/>
      <c r="D170" s="117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116"/>
      <c r="Y170" s="116"/>
      <c r="Z170" s="116"/>
    </row>
    <row r="171" spans="1:26" ht="12.75" customHeight="1" x14ac:dyDescent="0.2">
      <c r="A171" s="4"/>
      <c r="B171" s="4"/>
      <c r="C171" s="4"/>
      <c r="D171" s="117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116"/>
      <c r="Y171" s="116"/>
      <c r="Z171" s="116"/>
    </row>
    <row r="172" spans="1:26" ht="12.75" customHeight="1" x14ac:dyDescent="0.2">
      <c r="A172" s="4"/>
      <c r="B172" s="4"/>
      <c r="C172" s="4"/>
      <c r="D172" s="117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116"/>
      <c r="Y172" s="116"/>
      <c r="Z172" s="116"/>
    </row>
    <row r="173" spans="1:26" ht="12.75" customHeight="1" x14ac:dyDescent="0.2">
      <c r="A173" s="4"/>
      <c r="B173" s="4"/>
      <c r="C173" s="4"/>
      <c r="D173" s="117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116"/>
      <c r="Y173" s="116"/>
      <c r="Z173" s="116"/>
    </row>
    <row r="174" spans="1:26" ht="12.75" customHeight="1" x14ac:dyDescent="0.2">
      <c r="A174" s="4"/>
      <c r="B174" s="4"/>
      <c r="C174" s="4"/>
      <c r="D174" s="117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116"/>
      <c r="Y174" s="116"/>
      <c r="Z174" s="116"/>
    </row>
    <row r="175" spans="1:26" ht="12.75" customHeight="1" x14ac:dyDescent="0.2">
      <c r="A175" s="4"/>
      <c r="B175" s="4"/>
      <c r="C175" s="4"/>
      <c r="D175" s="117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116"/>
      <c r="Y175" s="116"/>
      <c r="Z175" s="116"/>
    </row>
    <row r="176" spans="1:26" ht="12.75" customHeight="1" x14ac:dyDescent="0.2">
      <c r="A176" s="4"/>
      <c r="B176" s="4"/>
      <c r="C176" s="4"/>
      <c r="D176" s="117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116"/>
      <c r="Y176" s="116"/>
      <c r="Z176" s="116"/>
    </row>
    <row r="177" spans="1:26" ht="12.75" customHeight="1" x14ac:dyDescent="0.2">
      <c r="A177" s="4"/>
      <c r="B177" s="4"/>
      <c r="C177" s="4"/>
      <c r="D177" s="11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116"/>
      <c r="Y177" s="116"/>
      <c r="Z177" s="116"/>
    </row>
    <row r="178" spans="1:26" ht="12.75" customHeight="1" x14ac:dyDescent="0.2">
      <c r="A178" s="4"/>
      <c r="B178" s="4"/>
      <c r="C178" s="4"/>
      <c r="D178" s="117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116"/>
      <c r="Y178" s="116"/>
      <c r="Z178" s="116"/>
    </row>
    <row r="179" spans="1:26" ht="12.75" customHeight="1" x14ac:dyDescent="0.2">
      <c r="A179" s="4"/>
      <c r="B179" s="4"/>
      <c r="C179" s="4"/>
      <c r="D179" s="117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116"/>
      <c r="Y179" s="116"/>
      <c r="Z179" s="116"/>
    </row>
    <row r="180" spans="1:26" ht="12.75" customHeight="1" x14ac:dyDescent="0.2">
      <c r="A180" s="4"/>
      <c r="B180" s="4"/>
      <c r="C180" s="4"/>
      <c r="D180" s="11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116"/>
      <c r="Y180" s="116"/>
      <c r="Z180" s="116"/>
    </row>
    <row r="181" spans="1:26" ht="12.75" customHeight="1" x14ac:dyDescent="0.2">
      <c r="A181" s="4"/>
      <c r="B181" s="4"/>
      <c r="C181" s="4"/>
      <c r="D181" s="117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116"/>
      <c r="Y181" s="116"/>
      <c r="Z181" s="116"/>
    </row>
    <row r="182" spans="1:26" ht="12.75" customHeight="1" x14ac:dyDescent="0.2">
      <c r="A182" s="4"/>
      <c r="B182" s="4"/>
      <c r="C182" s="4"/>
      <c r="D182" s="117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116"/>
      <c r="Y182" s="116"/>
      <c r="Z182" s="116"/>
    </row>
    <row r="183" spans="1:26" ht="12.75" customHeight="1" x14ac:dyDescent="0.2">
      <c r="A183" s="4"/>
      <c r="B183" s="4"/>
      <c r="C183" s="4"/>
      <c r="D183" s="117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116"/>
      <c r="Y183" s="116"/>
      <c r="Z183" s="116"/>
    </row>
    <row r="184" spans="1:26" ht="12.75" customHeight="1" x14ac:dyDescent="0.2">
      <c r="A184" s="4"/>
      <c r="B184" s="4"/>
      <c r="C184" s="4"/>
      <c r="D184" s="117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116"/>
      <c r="Y184" s="116"/>
      <c r="Z184" s="116"/>
    </row>
    <row r="185" spans="1:26" ht="12.75" customHeight="1" x14ac:dyDescent="0.2">
      <c r="A185" s="4"/>
      <c r="B185" s="4"/>
      <c r="C185" s="4"/>
      <c r="D185" s="117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116"/>
      <c r="Y185" s="116"/>
      <c r="Z185" s="116"/>
    </row>
    <row r="186" spans="1:26" ht="12.75" customHeight="1" x14ac:dyDescent="0.2">
      <c r="A186" s="4"/>
      <c r="B186" s="4"/>
      <c r="C186" s="4"/>
      <c r="D186" s="117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116"/>
      <c r="Y186" s="116"/>
      <c r="Z186" s="116"/>
    </row>
    <row r="187" spans="1:26" ht="12.75" customHeight="1" x14ac:dyDescent="0.2">
      <c r="A187" s="4"/>
      <c r="B187" s="4"/>
      <c r="C187" s="4"/>
      <c r="D187" s="11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116"/>
      <c r="Y187" s="116"/>
      <c r="Z187" s="116"/>
    </row>
    <row r="188" spans="1:26" ht="12.75" customHeight="1" x14ac:dyDescent="0.2">
      <c r="A188" s="4"/>
      <c r="B188" s="4"/>
      <c r="C188" s="4"/>
      <c r="D188" s="117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116"/>
      <c r="Y188" s="116"/>
      <c r="Z188" s="116"/>
    </row>
    <row r="189" spans="1:26" ht="12.75" customHeight="1" x14ac:dyDescent="0.2">
      <c r="A189" s="4"/>
      <c r="B189" s="4"/>
      <c r="C189" s="4"/>
      <c r="D189" s="117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116"/>
      <c r="Y189" s="116"/>
      <c r="Z189" s="116"/>
    </row>
    <row r="190" spans="1:26" ht="12.75" customHeight="1" x14ac:dyDescent="0.2">
      <c r="A190" s="4"/>
      <c r="B190" s="4"/>
      <c r="C190" s="4"/>
      <c r="D190" s="117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116"/>
      <c r="Y190" s="116"/>
      <c r="Z190" s="116"/>
    </row>
    <row r="191" spans="1:26" ht="12.75" customHeight="1" x14ac:dyDescent="0.2">
      <c r="A191" s="4"/>
      <c r="B191" s="4"/>
      <c r="C191" s="4"/>
      <c r="D191" s="117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116"/>
      <c r="Y191" s="116"/>
      <c r="Z191" s="116"/>
    </row>
    <row r="192" spans="1:26" ht="12.75" customHeight="1" x14ac:dyDescent="0.2">
      <c r="A192" s="4"/>
      <c r="B192" s="4"/>
      <c r="C192" s="4"/>
      <c r="D192" s="117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116"/>
      <c r="Y192" s="116"/>
      <c r="Z192" s="116"/>
    </row>
    <row r="193" spans="1:26" ht="12.75" customHeight="1" x14ac:dyDescent="0.2">
      <c r="A193" s="4"/>
      <c r="B193" s="4"/>
      <c r="C193" s="4"/>
      <c r="D193" s="117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116"/>
      <c r="Y193" s="116"/>
      <c r="Z193" s="116"/>
    </row>
    <row r="194" spans="1:26" ht="12.75" customHeight="1" x14ac:dyDescent="0.2">
      <c r="A194" s="4"/>
      <c r="B194" s="4"/>
      <c r="C194" s="4"/>
      <c r="D194" s="117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116"/>
      <c r="Y194" s="116"/>
      <c r="Z194" s="116"/>
    </row>
    <row r="195" spans="1:26" ht="12.75" customHeight="1" x14ac:dyDescent="0.2">
      <c r="A195" s="4"/>
      <c r="B195" s="4"/>
      <c r="C195" s="4"/>
      <c r="D195" s="117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116"/>
      <c r="Y195" s="116"/>
      <c r="Z195" s="116"/>
    </row>
    <row r="196" spans="1:26" ht="12.75" customHeight="1" x14ac:dyDescent="0.2">
      <c r="A196" s="4"/>
      <c r="B196" s="4"/>
      <c r="C196" s="4"/>
      <c r="D196" s="117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116"/>
      <c r="Y196" s="116"/>
      <c r="Z196" s="116"/>
    </row>
    <row r="197" spans="1:26" ht="12.75" customHeight="1" x14ac:dyDescent="0.2">
      <c r="A197" s="4"/>
      <c r="B197" s="4"/>
      <c r="C197" s="4"/>
      <c r="D197" s="11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116"/>
      <c r="Y197" s="116"/>
      <c r="Z197" s="116"/>
    </row>
    <row r="198" spans="1:26" ht="12.75" customHeight="1" x14ac:dyDescent="0.2">
      <c r="A198" s="4"/>
      <c r="B198" s="4"/>
      <c r="C198" s="4"/>
      <c r="D198" s="117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116"/>
      <c r="Y198" s="116"/>
      <c r="Z198" s="116"/>
    </row>
    <row r="199" spans="1:26" ht="12.75" customHeight="1" x14ac:dyDescent="0.2">
      <c r="A199" s="4"/>
      <c r="B199" s="4"/>
      <c r="C199" s="4"/>
      <c r="D199" s="117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116"/>
      <c r="Y199" s="116"/>
      <c r="Z199" s="116"/>
    </row>
    <row r="200" spans="1:26" ht="12.75" customHeight="1" x14ac:dyDescent="0.2">
      <c r="A200" s="4"/>
      <c r="B200" s="4"/>
      <c r="C200" s="4"/>
      <c r="D200" s="117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116"/>
      <c r="Y200" s="116"/>
      <c r="Z200" s="116"/>
    </row>
    <row r="201" spans="1:26" ht="12.75" customHeight="1" x14ac:dyDescent="0.2">
      <c r="A201" s="4"/>
      <c r="B201" s="4"/>
      <c r="C201" s="4"/>
      <c r="D201" s="117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116"/>
      <c r="Y201" s="116"/>
      <c r="Z201" s="116"/>
    </row>
    <row r="202" spans="1:26" ht="12.75" customHeight="1" x14ac:dyDescent="0.2">
      <c r="A202" s="4"/>
      <c r="B202" s="4"/>
      <c r="C202" s="4"/>
      <c r="D202" s="117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116"/>
      <c r="Y202" s="116"/>
      <c r="Z202" s="116"/>
    </row>
    <row r="203" spans="1:26" ht="12.75" customHeight="1" x14ac:dyDescent="0.2">
      <c r="A203" s="4"/>
      <c r="B203" s="4"/>
      <c r="C203" s="4"/>
      <c r="D203" s="117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116"/>
      <c r="Y203" s="116"/>
      <c r="Z203" s="116"/>
    </row>
    <row r="204" spans="1:26" ht="12.75" customHeight="1" x14ac:dyDescent="0.2">
      <c r="A204" s="4"/>
      <c r="B204" s="4"/>
      <c r="C204" s="4"/>
      <c r="D204" s="117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116"/>
      <c r="Y204" s="116"/>
      <c r="Z204" s="116"/>
    </row>
    <row r="205" spans="1:26" ht="12.75" customHeight="1" x14ac:dyDescent="0.2">
      <c r="A205" s="4"/>
      <c r="B205" s="4"/>
      <c r="C205" s="4"/>
      <c r="D205" s="117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116"/>
      <c r="Y205" s="116"/>
      <c r="Z205" s="116"/>
    </row>
    <row r="206" spans="1:26" ht="12.75" customHeight="1" x14ac:dyDescent="0.2">
      <c r="A206" s="4"/>
      <c r="B206" s="4"/>
      <c r="C206" s="4"/>
      <c r="D206" s="117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116"/>
      <c r="Y206" s="116"/>
      <c r="Z206" s="116"/>
    </row>
    <row r="207" spans="1:26" ht="12.75" customHeight="1" x14ac:dyDescent="0.2">
      <c r="A207" s="4"/>
      <c r="B207" s="4"/>
      <c r="C207" s="4"/>
      <c r="D207" s="11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116"/>
      <c r="Y207" s="116"/>
      <c r="Z207" s="116"/>
    </row>
    <row r="208" spans="1:26" ht="12.75" customHeight="1" x14ac:dyDescent="0.2">
      <c r="A208" s="4"/>
      <c r="B208" s="4"/>
      <c r="C208" s="4"/>
      <c r="D208" s="117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116"/>
      <c r="Y208" s="116"/>
      <c r="Z208" s="116"/>
    </row>
    <row r="209" spans="1:26" ht="12.75" customHeight="1" x14ac:dyDescent="0.2">
      <c r="A209" s="4"/>
      <c r="B209" s="4"/>
      <c r="C209" s="4"/>
      <c r="D209" s="117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116"/>
      <c r="Y209" s="116"/>
      <c r="Z209" s="116"/>
    </row>
    <row r="210" spans="1:26" ht="12.75" customHeight="1" x14ac:dyDescent="0.2">
      <c r="A210" s="4"/>
      <c r="B210" s="4"/>
      <c r="C210" s="4"/>
      <c r="D210" s="117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116"/>
      <c r="Y210" s="116"/>
      <c r="Z210" s="116"/>
    </row>
    <row r="211" spans="1:26" ht="12.75" customHeight="1" x14ac:dyDescent="0.2">
      <c r="A211" s="4"/>
      <c r="B211" s="4"/>
      <c r="C211" s="4"/>
      <c r="D211" s="117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116"/>
      <c r="Y211" s="116"/>
      <c r="Z211" s="116"/>
    </row>
    <row r="212" spans="1:26" ht="12.75" customHeight="1" x14ac:dyDescent="0.2">
      <c r="A212" s="4"/>
      <c r="B212" s="4"/>
      <c r="C212" s="4"/>
      <c r="D212" s="117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116"/>
      <c r="Y212" s="116"/>
      <c r="Z212" s="116"/>
    </row>
    <row r="213" spans="1:26" ht="12.75" customHeight="1" x14ac:dyDescent="0.2">
      <c r="A213" s="4"/>
      <c r="B213" s="4"/>
      <c r="C213" s="4"/>
      <c r="D213" s="117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116"/>
      <c r="Y213" s="116"/>
      <c r="Z213" s="116"/>
    </row>
    <row r="214" spans="1:26" ht="12.75" customHeight="1" x14ac:dyDescent="0.2">
      <c r="A214" s="4"/>
      <c r="B214" s="4"/>
      <c r="C214" s="4"/>
      <c r="D214" s="117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116"/>
      <c r="Y214" s="116"/>
      <c r="Z214" s="116"/>
    </row>
    <row r="215" spans="1:26" ht="12.75" customHeight="1" x14ac:dyDescent="0.2">
      <c r="A215" s="4"/>
      <c r="B215" s="4"/>
      <c r="C215" s="4"/>
      <c r="D215" s="117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116"/>
      <c r="Y215" s="116"/>
      <c r="Z215" s="116"/>
    </row>
    <row r="216" spans="1:26" ht="12.75" customHeight="1" x14ac:dyDescent="0.2">
      <c r="A216" s="4"/>
      <c r="B216" s="4"/>
      <c r="C216" s="4"/>
      <c r="D216" s="117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116"/>
      <c r="Y216" s="116"/>
      <c r="Z216" s="116"/>
    </row>
    <row r="217" spans="1:26" ht="12.75" customHeight="1" x14ac:dyDescent="0.2">
      <c r="A217" s="4"/>
      <c r="B217" s="4"/>
      <c r="C217" s="4"/>
      <c r="D217" s="1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116"/>
      <c r="Y217" s="116"/>
      <c r="Z217" s="116"/>
    </row>
    <row r="218" spans="1:26" ht="15.75" customHeight="1" x14ac:dyDescent="0.2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  <row r="219" spans="1:26" ht="15.75" customHeight="1" x14ac:dyDescent="0.2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</row>
    <row r="220" spans="1:26" ht="15.75" customHeight="1" x14ac:dyDescent="0.2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</row>
    <row r="221" spans="1:26" ht="15.75" customHeight="1" x14ac:dyDescent="0.2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</row>
    <row r="222" spans="1:26" ht="15.75" customHeight="1" x14ac:dyDescent="0.2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 spans="1:26" ht="15.75" customHeight="1" x14ac:dyDescent="0.2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 spans="1:26" ht="15.75" customHeight="1" x14ac:dyDescent="0.2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 spans="1:26" ht="15.75" customHeight="1" x14ac:dyDescent="0.2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 spans="1:26" ht="15.75" customHeight="1" x14ac:dyDescent="0.2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 spans="1:26" ht="15.75" customHeight="1" x14ac:dyDescent="0.2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 spans="1:26" ht="15.75" customHeight="1" x14ac:dyDescent="0.2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 spans="1:26" ht="15.75" customHeight="1" x14ac:dyDescent="0.2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 spans="1:26" ht="15.75" customHeight="1" x14ac:dyDescent="0.2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</row>
    <row r="231" spans="1:26" ht="15.75" customHeight="1" x14ac:dyDescent="0.2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</row>
    <row r="232" spans="1:26" ht="15.75" customHeight="1" x14ac:dyDescent="0.2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</row>
    <row r="233" spans="1:26" ht="15.75" customHeight="1" x14ac:dyDescent="0.2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</row>
    <row r="234" spans="1:26" ht="15.75" customHeight="1" x14ac:dyDescent="0.2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</row>
    <row r="235" spans="1:26" ht="15.75" customHeight="1" x14ac:dyDescent="0.2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</row>
    <row r="236" spans="1:26" ht="15.75" customHeight="1" x14ac:dyDescent="0.2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 spans="1:26" ht="15.75" customHeight="1" x14ac:dyDescent="0.2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 spans="1:26" ht="15.75" customHeight="1" x14ac:dyDescent="0.2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 spans="1:26" ht="15.75" customHeight="1" x14ac:dyDescent="0.2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 spans="1:26" ht="15.75" customHeight="1" x14ac:dyDescent="0.2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 spans="1:26" ht="15.75" customHeight="1" x14ac:dyDescent="0.2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 spans="1:26" ht="15.75" customHeight="1" x14ac:dyDescent="0.2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 spans="1:26" ht="15.75" customHeight="1" x14ac:dyDescent="0.2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 spans="1:26" ht="15.75" customHeight="1" x14ac:dyDescent="0.2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 spans="1:26" ht="15.75" customHeight="1" x14ac:dyDescent="0.2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 spans="1:26" ht="15.75" customHeight="1" x14ac:dyDescent="0.2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 spans="1:26" ht="15.75" customHeight="1" x14ac:dyDescent="0.2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 spans="1:26" ht="15.75" customHeight="1" x14ac:dyDescent="0.2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 spans="1:26" ht="15.75" customHeight="1" x14ac:dyDescent="0.2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 spans="1:26" ht="15.75" customHeight="1" x14ac:dyDescent="0.2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 spans="1:26" ht="15.75" customHeight="1" x14ac:dyDescent="0.2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 spans="1:26" ht="15.75" customHeight="1" x14ac:dyDescent="0.2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 spans="1:26" ht="15.75" customHeight="1" x14ac:dyDescent="0.2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 spans="1:26" ht="15.75" customHeight="1" x14ac:dyDescent="0.2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 spans="1:26" ht="15.75" customHeight="1" x14ac:dyDescent="0.2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 spans="1:26" ht="15.75" customHeight="1" x14ac:dyDescent="0.2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 spans="1:26" ht="15.75" customHeight="1" x14ac:dyDescent="0.2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</row>
    <row r="258" spans="1:26" ht="15.75" customHeight="1" x14ac:dyDescent="0.2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</row>
    <row r="259" spans="1:26" ht="15.75" customHeight="1" x14ac:dyDescent="0.2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</row>
    <row r="260" spans="1:26" ht="15.75" customHeight="1" x14ac:dyDescent="0.2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 spans="1:26" ht="15.75" customHeight="1" x14ac:dyDescent="0.2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 spans="1:26" ht="15.75" customHeight="1" x14ac:dyDescent="0.2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 spans="1:26" ht="15.75" customHeight="1" x14ac:dyDescent="0.2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 spans="1:26" ht="15.75" customHeight="1" x14ac:dyDescent="0.2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 spans="1:26" ht="15.75" customHeight="1" x14ac:dyDescent="0.2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 spans="1:26" ht="15.75" customHeight="1" x14ac:dyDescent="0.2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 spans="1:26" ht="15.75" customHeight="1" x14ac:dyDescent="0.2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 spans="1:26" ht="15.75" customHeight="1" x14ac:dyDescent="0.2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 spans="1:26" ht="15.75" customHeight="1" x14ac:dyDescent="0.2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 spans="1:26" ht="15.75" customHeight="1" x14ac:dyDescent="0.2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 spans="1:26" ht="15.75" customHeight="1" x14ac:dyDescent="0.2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 spans="1:26" ht="15.75" customHeight="1" x14ac:dyDescent="0.2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 spans="1:26" ht="15.75" customHeight="1" x14ac:dyDescent="0.2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 spans="1:26" ht="15.75" customHeight="1" x14ac:dyDescent="0.2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 spans="1:26" ht="15.75" customHeight="1" x14ac:dyDescent="0.2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 spans="1:26" ht="15.75" customHeight="1" x14ac:dyDescent="0.2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 spans="1:26" ht="15.75" customHeight="1" x14ac:dyDescent="0.2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 spans="1:26" ht="15.75" customHeight="1" x14ac:dyDescent="0.2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 spans="1:26" ht="15.75" customHeight="1" x14ac:dyDescent="0.2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 spans="1:26" ht="15.75" customHeight="1" x14ac:dyDescent="0.2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 spans="1:26" ht="15.75" customHeight="1" x14ac:dyDescent="0.2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 spans="1:26" ht="15.75" customHeight="1" x14ac:dyDescent="0.2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 spans="1:26" ht="15.75" customHeight="1" x14ac:dyDescent="0.2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 spans="1:26" ht="15.75" customHeight="1" x14ac:dyDescent="0.2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 spans="1:26" ht="15.75" customHeight="1" x14ac:dyDescent="0.2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 spans="1:26" ht="15.75" customHeight="1" x14ac:dyDescent="0.2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 spans="1:26" ht="15.75" customHeight="1" x14ac:dyDescent="0.2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 spans="1:26" ht="15.75" customHeight="1" x14ac:dyDescent="0.2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 spans="1:26" ht="15.75" customHeight="1" x14ac:dyDescent="0.2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 spans="1:26" ht="15.75" customHeight="1" x14ac:dyDescent="0.2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 spans="1:26" ht="15.75" customHeight="1" x14ac:dyDescent="0.2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 spans="1:26" ht="15.75" customHeight="1" x14ac:dyDescent="0.2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 spans="1:26" ht="15.75" customHeight="1" x14ac:dyDescent="0.2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 spans="1:26" ht="15.75" customHeight="1" x14ac:dyDescent="0.2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 spans="1:26" ht="15.75" customHeight="1" x14ac:dyDescent="0.2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 spans="1:26" ht="15.75" customHeight="1" x14ac:dyDescent="0.2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 spans="1:26" ht="15.75" customHeight="1" x14ac:dyDescent="0.2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 spans="1:26" ht="15.75" customHeight="1" x14ac:dyDescent="0.2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 spans="1:26" ht="15.75" customHeight="1" x14ac:dyDescent="0.2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 spans="1:26" ht="15.75" customHeight="1" x14ac:dyDescent="0.2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 spans="1:26" ht="15.75" customHeight="1" x14ac:dyDescent="0.2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 spans="1:26" ht="15.75" customHeight="1" x14ac:dyDescent="0.2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 spans="1:26" ht="15.75" customHeight="1" x14ac:dyDescent="0.2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 spans="1:26" ht="15.75" customHeight="1" x14ac:dyDescent="0.2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 spans="1:26" ht="15.75" customHeight="1" x14ac:dyDescent="0.2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 spans="1:26" ht="15.75" customHeight="1" x14ac:dyDescent="0.2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 spans="1:26" ht="15.75" customHeight="1" x14ac:dyDescent="0.2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 spans="1:26" ht="15.75" customHeight="1" x14ac:dyDescent="0.2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 spans="1:26" ht="15.75" customHeight="1" x14ac:dyDescent="0.2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 spans="1:26" ht="15.75" customHeight="1" x14ac:dyDescent="0.2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 spans="1:26" ht="15.75" customHeight="1" x14ac:dyDescent="0.2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 spans="1:26" ht="15.75" customHeight="1" x14ac:dyDescent="0.2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 spans="1:26" ht="15.75" customHeight="1" x14ac:dyDescent="0.2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 spans="1:26" ht="15.75" customHeight="1" x14ac:dyDescent="0.2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 spans="1:26" ht="15.75" customHeight="1" x14ac:dyDescent="0.2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 spans="1:26" ht="15.75" customHeight="1" x14ac:dyDescent="0.2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 spans="1:26" ht="15.75" customHeight="1" x14ac:dyDescent="0.2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 spans="1:26" ht="15.75" customHeight="1" x14ac:dyDescent="0.2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 spans="1:26" ht="15.75" customHeight="1" x14ac:dyDescent="0.2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 spans="1:26" ht="15.75" customHeight="1" x14ac:dyDescent="0.2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 spans="1:26" ht="15.75" customHeight="1" x14ac:dyDescent="0.2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 spans="1:26" ht="15.75" customHeight="1" x14ac:dyDescent="0.2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 spans="1:26" ht="15.75" customHeight="1" x14ac:dyDescent="0.2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 spans="1:26" ht="15.75" customHeight="1" x14ac:dyDescent="0.2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 spans="1:26" ht="15.75" customHeight="1" x14ac:dyDescent="0.2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 spans="1:26" ht="15.75" customHeight="1" x14ac:dyDescent="0.2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 spans="1:26" ht="15.75" customHeight="1" x14ac:dyDescent="0.2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 spans="1:26" ht="15.75" customHeight="1" x14ac:dyDescent="0.2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 spans="1:26" ht="15.75" customHeight="1" x14ac:dyDescent="0.2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 spans="1:26" ht="15.75" customHeight="1" x14ac:dyDescent="0.2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 spans="1:26" ht="15.75" customHeight="1" x14ac:dyDescent="0.2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 spans="1:26" ht="15.75" customHeight="1" x14ac:dyDescent="0.2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 spans="1:26" ht="15.75" customHeight="1" x14ac:dyDescent="0.2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 spans="1:26" ht="15.75" customHeight="1" x14ac:dyDescent="0.2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 spans="1:26" ht="15.75" customHeight="1" x14ac:dyDescent="0.2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 spans="1:26" ht="15.75" customHeight="1" x14ac:dyDescent="0.2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 spans="1:26" ht="15.75" customHeight="1" x14ac:dyDescent="0.2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 spans="1:26" ht="15.75" customHeight="1" x14ac:dyDescent="0.2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 spans="1:26" ht="15.75" customHeight="1" x14ac:dyDescent="0.2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 spans="1:26" ht="15.75" customHeight="1" x14ac:dyDescent="0.2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 spans="1:26" ht="15.75" customHeight="1" x14ac:dyDescent="0.2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 spans="1:26" ht="15.75" customHeight="1" x14ac:dyDescent="0.2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 spans="1:26" ht="15.75" customHeight="1" x14ac:dyDescent="0.2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 spans="1:26" ht="15.75" customHeight="1" x14ac:dyDescent="0.2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 spans="1:26" ht="15.75" customHeight="1" x14ac:dyDescent="0.2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 spans="1:26" ht="15.75" customHeight="1" x14ac:dyDescent="0.2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 spans="1:26" ht="15.75" customHeight="1" x14ac:dyDescent="0.2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 spans="1:26" ht="15.75" customHeight="1" x14ac:dyDescent="0.2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 spans="1:26" ht="15.75" customHeight="1" x14ac:dyDescent="0.2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 spans="1:26" ht="15.75" customHeight="1" x14ac:dyDescent="0.2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 spans="1:26" ht="15.75" customHeight="1" x14ac:dyDescent="0.2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 spans="1:26" ht="15.75" customHeight="1" x14ac:dyDescent="0.2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 spans="1:26" ht="15.75" customHeight="1" x14ac:dyDescent="0.2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 spans="1:26" ht="15.75" customHeight="1" x14ac:dyDescent="0.2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 spans="1:26" ht="15.75" customHeight="1" x14ac:dyDescent="0.2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 spans="1:26" ht="15.75" customHeight="1" x14ac:dyDescent="0.2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 spans="1:26" ht="15.75" customHeight="1" x14ac:dyDescent="0.2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 spans="1:26" ht="15.75" customHeight="1" x14ac:dyDescent="0.2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 spans="1:26" ht="15.75" customHeight="1" x14ac:dyDescent="0.2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 spans="1:26" ht="15.75" customHeight="1" x14ac:dyDescent="0.2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 spans="1:26" ht="15.75" customHeight="1" x14ac:dyDescent="0.2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 spans="1:26" ht="15.75" customHeight="1" x14ac:dyDescent="0.2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 spans="1:26" ht="15.75" customHeight="1" x14ac:dyDescent="0.2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 spans="1:26" ht="15.75" customHeight="1" x14ac:dyDescent="0.2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 spans="1:26" ht="15.75" customHeight="1" x14ac:dyDescent="0.2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 spans="1:26" ht="15.75" customHeight="1" x14ac:dyDescent="0.2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 spans="1:26" ht="15.75" customHeight="1" x14ac:dyDescent="0.2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 spans="1:26" ht="15.75" customHeight="1" x14ac:dyDescent="0.2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 spans="1:26" ht="15.75" customHeight="1" x14ac:dyDescent="0.2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 spans="1:26" ht="15.75" customHeight="1" x14ac:dyDescent="0.2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 spans="1:26" ht="15.75" customHeight="1" x14ac:dyDescent="0.2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 spans="1:26" ht="15.75" customHeight="1" x14ac:dyDescent="0.2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 spans="1:26" ht="15.75" customHeight="1" x14ac:dyDescent="0.2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 spans="1:26" ht="15.75" customHeight="1" x14ac:dyDescent="0.2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 spans="1:26" ht="15.75" customHeight="1" x14ac:dyDescent="0.2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 spans="1:26" ht="15.75" customHeight="1" x14ac:dyDescent="0.2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 spans="1:26" ht="15.75" customHeight="1" x14ac:dyDescent="0.2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 spans="1:26" ht="15.75" customHeight="1" x14ac:dyDescent="0.2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 spans="1:26" ht="15.75" customHeight="1" x14ac:dyDescent="0.2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 spans="1:26" ht="15.75" customHeight="1" x14ac:dyDescent="0.2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 spans="1:26" ht="15.75" customHeight="1" x14ac:dyDescent="0.2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 spans="1:26" ht="15.75" customHeight="1" x14ac:dyDescent="0.2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 spans="1:26" ht="15.75" customHeight="1" x14ac:dyDescent="0.2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 spans="1:26" ht="15.75" customHeight="1" x14ac:dyDescent="0.2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 spans="1:26" ht="15.75" customHeight="1" x14ac:dyDescent="0.2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 spans="1:26" ht="15.75" customHeight="1" x14ac:dyDescent="0.2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 spans="1:26" ht="15.75" customHeight="1" x14ac:dyDescent="0.2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 spans="1:26" ht="15.75" customHeight="1" x14ac:dyDescent="0.2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 spans="1:26" ht="15.75" customHeight="1" x14ac:dyDescent="0.2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 spans="1:26" ht="15.75" customHeight="1" x14ac:dyDescent="0.2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 spans="1:26" ht="15.75" customHeight="1" x14ac:dyDescent="0.2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 spans="1:26" ht="15.75" customHeight="1" x14ac:dyDescent="0.2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 spans="1:26" ht="15.75" customHeight="1" x14ac:dyDescent="0.2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 spans="1:26" ht="15.75" customHeight="1" x14ac:dyDescent="0.2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 spans="1:26" ht="15.75" customHeight="1" x14ac:dyDescent="0.2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 spans="1:26" ht="15.75" customHeight="1" x14ac:dyDescent="0.2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spans="1:26" ht="15.75" customHeight="1" x14ac:dyDescent="0.2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spans="1:26" ht="15.75" customHeight="1" x14ac:dyDescent="0.2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spans="1:26" ht="15.75" customHeight="1" x14ac:dyDescent="0.2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spans="1:26" ht="15.75" customHeight="1" x14ac:dyDescent="0.2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spans="1:26" ht="15.75" customHeight="1" x14ac:dyDescent="0.2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spans="1:26" ht="15.75" customHeight="1" x14ac:dyDescent="0.2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spans="1:26" ht="15.75" customHeight="1" x14ac:dyDescent="0.2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spans="1:26" ht="15.75" customHeight="1" x14ac:dyDescent="0.2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spans="1:26" ht="15.75" customHeight="1" x14ac:dyDescent="0.2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spans="1:26" ht="15.75" customHeight="1" x14ac:dyDescent="0.2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spans="1:26" ht="15.75" customHeight="1" x14ac:dyDescent="0.2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spans="1:26" ht="15.75" customHeight="1" x14ac:dyDescent="0.2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spans="1:26" ht="15.75" customHeight="1" x14ac:dyDescent="0.2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spans="1:26" ht="15.75" customHeight="1" x14ac:dyDescent="0.2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spans="1:26" ht="15.75" customHeight="1" x14ac:dyDescent="0.2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spans="1:26" ht="15.75" customHeight="1" x14ac:dyDescent="0.2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spans="1:26" ht="15.75" customHeight="1" x14ac:dyDescent="0.2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spans="1:26" ht="15.75" customHeight="1" x14ac:dyDescent="0.2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spans="1:26" ht="15.75" customHeight="1" x14ac:dyDescent="0.2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spans="1:26" ht="15.75" customHeight="1" x14ac:dyDescent="0.2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spans="1:26" ht="15.75" customHeight="1" x14ac:dyDescent="0.2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spans="1:26" ht="15.75" customHeight="1" x14ac:dyDescent="0.2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spans="1:26" ht="15.75" customHeight="1" x14ac:dyDescent="0.2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spans="1:26" ht="15.75" customHeight="1" x14ac:dyDescent="0.2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spans="1:26" ht="15.75" customHeight="1" x14ac:dyDescent="0.2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spans="1:26" ht="15.75" customHeight="1" x14ac:dyDescent="0.2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spans="1:26" ht="15.75" customHeight="1" x14ac:dyDescent="0.2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spans="1:26" ht="15.75" customHeight="1" x14ac:dyDescent="0.2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spans="1:26" ht="15.75" customHeight="1" x14ac:dyDescent="0.2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spans="1:26" ht="15.75" customHeight="1" x14ac:dyDescent="0.2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spans="1:26" ht="15.75" customHeight="1" x14ac:dyDescent="0.2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spans="1:26" ht="15.75" customHeight="1" x14ac:dyDescent="0.2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spans="1:26" ht="15.75" customHeight="1" x14ac:dyDescent="0.2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spans="1:26" ht="15.75" customHeight="1" x14ac:dyDescent="0.2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spans="1:26" ht="15.75" customHeight="1" x14ac:dyDescent="0.2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spans="1:26" ht="15.75" customHeight="1" x14ac:dyDescent="0.2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spans="1:26" ht="15.75" customHeight="1" x14ac:dyDescent="0.2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spans="1:26" ht="15.75" customHeight="1" x14ac:dyDescent="0.2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spans="1:26" ht="15.75" customHeight="1" x14ac:dyDescent="0.2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spans="1:26" ht="15.75" customHeight="1" x14ac:dyDescent="0.2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spans="1:26" ht="15.75" customHeight="1" x14ac:dyDescent="0.2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spans="1:26" ht="15.75" customHeight="1" x14ac:dyDescent="0.2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spans="1:26" ht="15.75" customHeight="1" x14ac:dyDescent="0.2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spans="1:26" ht="15.75" customHeight="1" x14ac:dyDescent="0.2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spans="1:26" ht="15.75" customHeight="1" x14ac:dyDescent="0.2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spans="1:26" ht="15.75" customHeight="1" x14ac:dyDescent="0.2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spans="1:26" ht="15.75" customHeight="1" x14ac:dyDescent="0.2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spans="1:26" ht="15.75" customHeight="1" x14ac:dyDescent="0.2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pans="1:26" ht="15.75" customHeight="1" x14ac:dyDescent="0.2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spans="1:26" ht="15.75" customHeight="1" x14ac:dyDescent="0.2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spans="1:26" ht="15.75" customHeight="1" x14ac:dyDescent="0.2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spans="1:26" ht="15.75" customHeight="1" x14ac:dyDescent="0.2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spans="1:26" ht="15.75" customHeight="1" x14ac:dyDescent="0.2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spans="1:26" ht="15.75" customHeight="1" x14ac:dyDescent="0.2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spans="1:26" ht="15.75" customHeight="1" x14ac:dyDescent="0.2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spans="1:26" ht="15.75" customHeight="1" x14ac:dyDescent="0.2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spans="1:26" ht="15.75" customHeight="1" x14ac:dyDescent="0.2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spans="1:26" ht="15.75" customHeight="1" x14ac:dyDescent="0.2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spans="1:26" ht="15.75" customHeight="1" x14ac:dyDescent="0.2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spans="1:26" ht="15.75" customHeight="1" x14ac:dyDescent="0.2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spans="1:26" ht="15.75" customHeight="1" x14ac:dyDescent="0.2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spans="1:26" ht="15.75" customHeight="1" x14ac:dyDescent="0.2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spans="1:26" ht="15.75" customHeight="1" x14ac:dyDescent="0.2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spans="1:26" ht="15.75" customHeight="1" x14ac:dyDescent="0.2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spans="1:26" ht="15.75" customHeight="1" x14ac:dyDescent="0.2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spans="1:26" ht="15.75" customHeight="1" x14ac:dyDescent="0.2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spans="1:26" ht="15.75" customHeight="1" x14ac:dyDescent="0.2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spans="1:26" ht="15.75" customHeight="1" x14ac:dyDescent="0.2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spans="1:26" ht="15.75" customHeight="1" x14ac:dyDescent="0.2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spans="1:26" ht="15.75" customHeight="1" x14ac:dyDescent="0.2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spans="1:26" ht="15.75" customHeight="1" x14ac:dyDescent="0.2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spans="1:26" ht="15.75" customHeight="1" x14ac:dyDescent="0.2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spans="1:26" ht="15.75" customHeight="1" x14ac:dyDescent="0.2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spans="1:26" ht="15.75" customHeight="1" x14ac:dyDescent="0.2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spans="1:26" ht="15.75" customHeight="1" x14ac:dyDescent="0.2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spans="1:26" ht="15.75" customHeight="1" x14ac:dyDescent="0.2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spans="1:26" ht="15.75" customHeight="1" x14ac:dyDescent="0.2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spans="1:26" ht="15.75" customHeight="1" x14ac:dyDescent="0.2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spans="1:26" ht="15.75" customHeight="1" x14ac:dyDescent="0.2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spans="1:26" ht="15.75" customHeight="1" x14ac:dyDescent="0.2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spans="1:26" ht="15.75" customHeight="1" x14ac:dyDescent="0.2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spans="1:26" ht="15.75" customHeight="1" x14ac:dyDescent="0.2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spans="1:26" ht="15.75" customHeight="1" x14ac:dyDescent="0.2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spans="1:26" ht="15.75" customHeight="1" x14ac:dyDescent="0.2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spans="1:26" ht="15.75" customHeight="1" x14ac:dyDescent="0.2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spans="1:26" ht="15.75" customHeight="1" x14ac:dyDescent="0.2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spans="1:26" ht="15.75" customHeight="1" x14ac:dyDescent="0.2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spans="1:26" ht="15.75" customHeight="1" x14ac:dyDescent="0.2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spans="1:26" ht="15.75" customHeight="1" x14ac:dyDescent="0.2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spans="1:26" ht="15.75" customHeight="1" x14ac:dyDescent="0.2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spans="1:26" ht="15.75" customHeight="1" x14ac:dyDescent="0.2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spans="1:26" ht="15.75" customHeight="1" x14ac:dyDescent="0.2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spans="1:26" ht="15.75" customHeight="1" x14ac:dyDescent="0.2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spans="1:26" ht="15.75" customHeight="1" x14ac:dyDescent="0.2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spans="1:26" ht="15.75" customHeight="1" x14ac:dyDescent="0.2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spans="1:26" ht="15.75" customHeight="1" x14ac:dyDescent="0.2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spans="1:26" ht="15.75" customHeight="1" x14ac:dyDescent="0.2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spans="1:26" ht="15.75" customHeight="1" x14ac:dyDescent="0.2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spans="1:26" ht="15.75" customHeight="1" x14ac:dyDescent="0.2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spans="1:26" ht="15.75" customHeight="1" x14ac:dyDescent="0.2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spans="1:26" ht="15.75" customHeight="1" x14ac:dyDescent="0.2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spans="1:26" ht="15.75" customHeight="1" x14ac:dyDescent="0.2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spans="1:26" ht="15.75" customHeight="1" x14ac:dyDescent="0.2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spans="1:26" ht="15.75" customHeight="1" x14ac:dyDescent="0.2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spans="1:26" ht="15.75" customHeight="1" x14ac:dyDescent="0.2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spans="1:26" ht="15.75" customHeight="1" x14ac:dyDescent="0.2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spans="1:26" ht="15.75" customHeight="1" x14ac:dyDescent="0.2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spans="1:26" ht="15.75" customHeight="1" x14ac:dyDescent="0.2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spans="1:26" ht="15.75" customHeight="1" x14ac:dyDescent="0.2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spans="1:26" ht="15.75" customHeight="1" x14ac:dyDescent="0.2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spans="1:26" ht="15.75" customHeight="1" x14ac:dyDescent="0.2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spans="1:26" ht="15.75" customHeight="1" x14ac:dyDescent="0.2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spans="1:26" ht="15.75" customHeight="1" x14ac:dyDescent="0.2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spans="1:26" ht="15.75" customHeight="1" x14ac:dyDescent="0.2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spans="1:26" ht="15.75" customHeight="1" x14ac:dyDescent="0.2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spans="1:26" ht="15.75" customHeight="1" x14ac:dyDescent="0.2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spans="1:26" ht="15.75" customHeight="1" x14ac:dyDescent="0.2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spans="1:26" ht="15.75" customHeight="1" x14ac:dyDescent="0.2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spans="1:26" ht="15.75" customHeight="1" x14ac:dyDescent="0.2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spans="1:26" ht="15.75" customHeight="1" x14ac:dyDescent="0.2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spans="1:26" ht="15.75" customHeight="1" x14ac:dyDescent="0.2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spans="1:26" ht="15.75" customHeight="1" x14ac:dyDescent="0.2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spans="1:26" ht="15.75" customHeight="1" x14ac:dyDescent="0.2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spans="1:26" ht="15.75" customHeight="1" x14ac:dyDescent="0.2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spans="1:26" ht="15.75" customHeight="1" x14ac:dyDescent="0.2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spans="1:26" ht="15.75" customHeight="1" x14ac:dyDescent="0.2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spans="1:26" ht="15.75" customHeight="1" x14ac:dyDescent="0.2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spans="1:26" ht="15.75" customHeight="1" x14ac:dyDescent="0.2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spans="1:26" ht="15.75" customHeight="1" x14ac:dyDescent="0.2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spans="1:26" ht="15.75" customHeight="1" x14ac:dyDescent="0.2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spans="1:26" ht="15.75" customHeight="1" x14ac:dyDescent="0.2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spans="1:26" ht="15.75" customHeight="1" x14ac:dyDescent="0.2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spans="1:26" ht="15.75" customHeight="1" x14ac:dyDescent="0.2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spans="1:26" ht="15.75" customHeight="1" x14ac:dyDescent="0.2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spans="1:26" ht="15.75" customHeight="1" x14ac:dyDescent="0.2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spans="1:26" ht="15.75" customHeight="1" x14ac:dyDescent="0.2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spans="1:26" ht="15.75" customHeight="1" x14ac:dyDescent="0.2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spans="1:26" ht="15.75" customHeight="1" x14ac:dyDescent="0.2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spans="1:26" ht="15.75" customHeight="1" x14ac:dyDescent="0.2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spans="1:26" ht="15.75" customHeight="1" x14ac:dyDescent="0.2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spans="1:26" ht="15.75" customHeight="1" x14ac:dyDescent="0.2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spans="1:26" ht="15.75" customHeight="1" x14ac:dyDescent="0.2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spans="1:26" ht="15.75" customHeight="1" x14ac:dyDescent="0.2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spans="1:26" ht="15.75" customHeight="1" x14ac:dyDescent="0.2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spans="1:26" ht="15.75" customHeight="1" x14ac:dyDescent="0.2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spans="1:26" ht="15.75" customHeight="1" x14ac:dyDescent="0.2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spans="1:26" ht="15.75" customHeight="1" x14ac:dyDescent="0.2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spans="1:26" ht="15.75" customHeight="1" x14ac:dyDescent="0.2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spans="1:26" ht="15.75" customHeight="1" x14ac:dyDescent="0.2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spans="1:26" ht="15.75" customHeight="1" x14ac:dyDescent="0.2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spans="1:26" ht="15.75" customHeight="1" x14ac:dyDescent="0.2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spans="1:26" ht="15.75" customHeight="1" x14ac:dyDescent="0.2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spans="1:26" ht="15.75" customHeight="1" x14ac:dyDescent="0.2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spans="1:26" ht="15.75" customHeight="1" x14ac:dyDescent="0.2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spans="1:26" ht="15.75" customHeight="1" x14ac:dyDescent="0.2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spans="1:26" ht="15.75" customHeight="1" x14ac:dyDescent="0.2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spans="1:26" ht="15.75" customHeight="1" x14ac:dyDescent="0.2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spans="1:26" ht="15.75" customHeight="1" x14ac:dyDescent="0.2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spans="1:26" ht="15.75" customHeight="1" x14ac:dyDescent="0.2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spans="1:26" ht="15.75" customHeight="1" x14ac:dyDescent="0.2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spans="1:26" ht="15.75" customHeight="1" x14ac:dyDescent="0.2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spans="1:26" ht="15.75" customHeight="1" x14ac:dyDescent="0.2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spans="1:26" ht="15.75" customHeight="1" x14ac:dyDescent="0.2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spans="1:26" ht="15.75" customHeight="1" x14ac:dyDescent="0.2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spans="1:26" ht="15.75" customHeight="1" x14ac:dyDescent="0.2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spans="1:26" ht="15.75" customHeight="1" x14ac:dyDescent="0.2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spans="1:26" ht="15.75" customHeight="1" x14ac:dyDescent="0.2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spans="1:26" ht="15.75" customHeight="1" x14ac:dyDescent="0.2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spans="1:26" ht="15.75" customHeight="1" x14ac:dyDescent="0.2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spans="1:26" ht="15.75" customHeight="1" x14ac:dyDescent="0.2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spans="1:26" ht="15.75" customHeight="1" x14ac:dyDescent="0.2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spans="1:26" ht="15.75" customHeight="1" x14ac:dyDescent="0.2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spans="1:26" ht="15.75" customHeight="1" x14ac:dyDescent="0.2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spans="1:26" ht="15.75" customHeight="1" x14ac:dyDescent="0.2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spans="1:26" ht="15.75" customHeight="1" x14ac:dyDescent="0.2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spans="1:26" ht="15.75" customHeight="1" x14ac:dyDescent="0.2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spans="1:26" ht="15.75" customHeight="1" x14ac:dyDescent="0.2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spans="1:26" ht="15.75" customHeight="1" x14ac:dyDescent="0.2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spans="1:26" ht="15.75" customHeight="1" x14ac:dyDescent="0.2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spans="1:26" ht="15.75" customHeight="1" x14ac:dyDescent="0.2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spans="1:26" ht="15.75" customHeight="1" x14ac:dyDescent="0.2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spans="1:26" ht="15.75" customHeight="1" x14ac:dyDescent="0.2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spans="1:26" ht="15.75" customHeight="1" x14ac:dyDescent="0.2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spans="1:26" ht="15.75" customHeight="1" x14ac:dyDescent="0.2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spans="1:26" ht="15.75" customHeight="1" x14ac:dyDescent="0.2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spans="1:26" ht="15.75" customHeight="1" x14ac:dyDescent="0.2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spans="1:26" ht="15.75" customHeight="1" x14ac:dyDescent="0.2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spans="1:26" ht="15.75" customHeight="1" x14ac:dyDescent="0.2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spans="1:26" ht="15.75" customHeight="1" x14ac:dyDescent="0.2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spans="1:26" ht="15.75" customHeight="1" x14ac:dyDescent="0.2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spans="1:26" ht="15.75" customHeight="1" x14ac:dyDescent="0.2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spans="1:26" ht="15.75" customHeight="1" x14ac:dyDescent="0.2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spans="1:26" ht="15.75" customHeight="1" x14ac:dyDescent="0.2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spans="1:26" ht="15.75" customHeight="1" x14ac:dyDescent="0.2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spans="1:26" ht="15.75" customHeight="1" x14ac:dyDescent="0.2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spans="1:26" ht="15.75" customHeight="1" x14ac:dyDescent="0.2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spans="1:26" ht="15.75" customHeight="1" x14ac:dyDescent="0.2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spans="1:26" ht="15.75" customHeight="1" x14ac:dyDescent="0.2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spans="1:26" ht="15.75" customHeight="1" x14ac:dyDescent="0.2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spans="1:26" ht="15.75" customHeight="1" x14ac:dyDescent="0.2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spans="1:26" ht="15.75" customHeight="1" x14ac:dyDescent="0.2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spans="1:26" ht="15.75" customHeight="1" x14ac:dyDescent="0.2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spans="1:26" ht="15.75" customHeight="1" x14ac:dyDescent="0.2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spans="1:26" ht="15.75" customHeight="1" x14ac:dyDescent="0.2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spans="1:26" ht="15.75" customHeight="1" x14ac:dyDescent="0.2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spans="1:26" ht="15.75" customHeight="1" x14ac:dyDescent="0.2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spans="1:26" ht="15.75" customHeight="1" x14ac:dyDescent="0.2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spans="1:26" ht="15.75" customHeight="1" x14ac:dyDescent="0.2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spans="1:26" ht="15.75" customHeight="1" x14ac:dyDescent="0.2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spans="1:26" ht="15.75" customHeight="1" x14ac:dyDescent="0.2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spans="1:26" ht="15.75" customHeight="1" x14ac:dyDescent="0.2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spans="1:26" ht="15.75" customHeight="1" x14ac:dyDescent="0.2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spans="1:26" ht="15.75" customHeight="1" x14ac:dyDescent="0.2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spans="1:26" ht="15.75" customHeight="1" x14ac:dyDescent="0.2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spans="1:26" ht="15.75" customHeight="1" x14ac:dyDescent="0.2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spans="1:26" ht="15.75" customHeight="1" x14ac:dyDescent="0.2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spans="1:26" ht="15.75" customHeight="1" x14ac:dyDescent="0.2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spans="1:26" ht="15.75" customHeight="1" x14ac:dyDescent="0.2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spans="1:26" ht="15.75" customHeight="1" x14ac:dyDescent="0.2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spans="1:26" ht="15.75" customHeight="1" x14ac:dyDescent="0.2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spans="1:26" ht="15.75" customHeight="1" x14ac:dyDescent="0.2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spans="1:26" ht="15.75" customHeight="1" x14ac:dyDescent="0.2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spans="1:26" ht="15.75" customHeight="1" x14ac:dyDescent="0.2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spans="1:26" ht="15.75" customHeight="1" x14ac:dyDescent="0.2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spans="1:26" ht="15.75" customHeight="1" x14ac:dyDescent="0.2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spans="1:26" ht="15.75" customHeight="1" x14ac:dyDescent="0.2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spans="1:26" ht="15.75" customHeight="1" x14ac:dyDescent="0.2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spans="1:26" ht="15.75" customHeight="1" x14ac:dyDescent="0.2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spans="1:26" ht="15.75" customHeight="1" x14ac:dyDescent="0.2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spans="1:26" ht="15.75" customHeight="1" x14ac:dyDescent="0.2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spans="1:26" ht="15.75" customHeight="1" x14ac:dyDescent="0.2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spans="1:26" ht="15.75" customHeight="1" x14ac:dyDescent="0.2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spans="1:26" ht="15.75" customHeight="1" x14ac:dyDescent="0.2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spans="1:26" ht="15.75" customHeight="1" x14ac:dyDescent="0.2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spans="1:26" ht="15.75" customHeight="1" x14ac:dyDescent="0.2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spans="1:26" ht="15.75" customHeight="1" x14ac:dyDescent="0.2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pans="1:26" ht="15.75" customHeight="1" x14ac:dyDescent="0.2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spans="1:26" ht="15.75" customHeight="1" x14ac:dyDescent="0.2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spans="1:26" ht="15.75" customHeight="1" x14ac:dyDescent="0.2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spans="1:26" ht="15.75" customHeight="1" x14ac:dyDescent="0.2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pans="1:26" ht="15.75" customHeight="1" x14ac:dyDescent="0.2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pans="1:26" ht="15.75" customHeight="1" x14ac:dyDescent="0.2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spans="1:26" ht="15.75" customHeight="1" x14ac:dyDescent="0.2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spans="1:26" ht="15.75" customHeight="1" x14ac:dyDescent="0.2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spans="1:26" ht="15.75" customHeight="1" x14ac:dyDescent="0.2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spans="1:26" ht="15.75" customHeight="1" x14ac:dyDescent="0.2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spans="1:26" ht="15.75" customHeight="1" x14ac:dyDescent="0.2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spans="1:26" ht="15.75" customHeight="1" x14ac:dyDescent="0.2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spans="1:26" ht="15.75" customHeight="1" x14ac:dyDescent="0.2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spans="1:26" ht="15.75" customHeight="1" x14ac:dyDescent="0.2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spans="1:26" ht="15.75" customHeight="1" x14ac:dyDescent="0.2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spans="1:26" ht="15.75" customHeight="1" x14ac:dyDescent="0.2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spans="1:26" ht="15.75" customHeight="1" x14ac:dyDescent="0.2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spans="1:26" ht="15.75" customHeight="1" x14ac:dyDescent="0.2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pans="1:26" ht="15.75" customHeight="1" x14ac:dyDescent="0.2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spans="1:26" ht="15.75" customHeight="1" x14ac:dyDescent="0.2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spans="1:26" ht="15.75" customHeight="1" x14ac:dyDescent="0.2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spans="1:26" ht="15.75" customHeight="1" x14ac:dyDescent="0.2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spans="1:26" ht="15.75" customHeight="1" x14ac:dyDescent="0.2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spans="1:26" ht="15.75" customHeight="1" x14ac:dyDescent="0.2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spans="1:26" ht="15.75" customHeight="1" x14ac:dyDescent="0.2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spans="1:26" ht="15.75" customHeight="1" x14ac:dyDescent="0.2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spans="1:26" ht="15.75" customHeight="1" x14ac:dyDescent="0.2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spans="1:26" ht="15.75" customHeight="1" x14ac:dyDescent="0.2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spans="1:26" ht="15.75" customHeight="1" x14ac:dyDescent="0.2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spans="1:26" ht="15.75" customHeight="1" x14ac:dyDescent="0.2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spans="1:26" ht="15.75" customHeight="1" x14ac:dyDescent="0.2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spans="1:26" ht="15.75" customHeight="1" x14ac:dyDescent="0.2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spans="1:26" ht="15.75" customHeight="1" x14ac:dyDescent="0.2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spans="1:26" ht="15.75" customHeight="1" x14ac:dyDescent="0.2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spans="1:26" ht="15.75" customHeight="1" x14ac:dyDescent="0.2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spans="1:26" ht="15.75" customHeight="1" x14ac:dyDescent="0.2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spans="1:26" ht="15.75" customHeight="1" x14ac:dyDescent="0.2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spans="1:26" ht="15.75" customHeight="1" x14ac:dyDescent="0.2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spans="1:26" ht="15.75" customHeight="1" x14ac:dyDescent="0.2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spans="1:26" ht="15.75" customHeight="1" x14ac:dyDescent="0.2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spans="1:26" ht="15.75" customHeight="1" x14ac:dyDescent="0.2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spans="1:26" ht="15.75" customHeight="1" x14ac:dyDescent="0.2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spans="1:26" ht="15.75" customHeight="1" x14ac:dyDescent="0.2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spans="1:26" ht="15.75" customHeight="1" x14ac:dyDescent="0.2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spans="1:26" ht="15.75" customHeight="1" x14ac:dyDescent="0.2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spans="1:26" ht="15.75" customHeight="1" x14ac:dyDescent="0.2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spans="1:26" ht="15.75" customHeight="1" x14ac:dyDescent="0.2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spans="1:26" ht="15.75" customHeight="1" x14ac:dyDescent="0.2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spans="1:26" ht="15.75" customHeight="1" x14ac:dyDescent="0.2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spans="1:26" ht="15.75" customHeight="1" x14ac:dyDescent="0.2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spans="1:26" ht="15.75" customHeight="1" x14ac:dyDescent="0.2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spans="1:26" ht="15.75" customHeight="1" x14ac:dyDescent="0.2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spans="1:26" ht="15.75" customHeight="1" x14ac:dyDescent="0.2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spans="1:26" ht="15.75" customHeight="1" x14ac:dyDescent="0.2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spans="1:26" ht="15.75" customHeight="1" x14ac:dyDescent="0.2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spans="1:26" ht="15.75" customHeight="1" x14ac:dyDescent="0.2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spans="1:26" ht="15.75" customHeight="1" x14ac:dyDescent="0.2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spans="1:26" ht="15.75" customHeight="1" x14ac:dyDescent="0.2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spans="1:26" ht="15.75" customHeight="1" x14ac:dyDescent="0.2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spans="1:26" ht="15.75" customHeight="1" x14ac:dyDescent="0.2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spans="1:26" ht="15.75" customHeight="1" x14ac:dyDescent="0.2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spans="1:26" ht="15.75" customHeight="1" x14ac:dyDescent="0.2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spans="1:26" ht="15.75" customHeight="1" x14ac:dyDescent="0.2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spans="1:26" ht="15.75" customHeight="1" x14ac:dyDescent="0.2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spans="1:26" ht="15.75" customHeight="1" x14ac:dyDescent="0.2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spans="1:26" ht="15.75" customHeight="1" x14ac:dyDescent="0.2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spans="1:26" ht="15.75" customHeight="1" x14ac:dyDescent="0.2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spans="1:26" ht="15.75" customHeight="1" x14ac:dyDescent="0.2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spans="1:26" ht="15.75" customHeight="1" x14ac:dyDescent="0.2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spans="1:26" ht="15.75" customHeight="1" x14ac:dyDescent="0.2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spans="1:26" ht="15.75" customHeight="1" x14ac:dyDescent="0.2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spans="1:26" ht="15.75" customHeight="1" x14ac:dyDescent="0.2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spans="1:26" ht="15.75" customHeight="1" x14ac:dyDescent="0.2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spans="1:26" ht="15.75" customHeight="1" x14ac:dyDescent="0.2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spans="1:26" ht="15.75" customHeight="1" x14ac:dyDescent="0.2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spans="1:26" ht="15.75" customHeight="1" x14ac:dyDescent="0.2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spans="1:26" ht="15.75" customHeight="1" x14ac:dyDescent="0.2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spans="1:26" ht="15.75" customHeight="1" x14ac:dyDescent="0.2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spans="1:26" ht="15.75" customHeight="1" x14ac:dyDescent="0.2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spans="1:26" ht="15.75" customHeight="1" x14ac:dyDescent="0.2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spans="1:26" ht="15.75" customHeight="1" x14ac:dyDescent="0.2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spans="1:26" ht="15.75" customHeight="1" x14ac:dyDescent="0.2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spans="1:26" ht="15.75" customHeight="1" x14ac:dyDescent="0.2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spans="1:26" ht="15.75" customHeight="1" x14ac:dyDescent="0.2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spans="1:26" ht="15.75" customHeight="1" x14ac:dyDescent="0.2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spans="1:26" ht="15.75" customHeight="1" x14ac:dyDescent="0.2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spans="1:26" ht="15.75" customHeight="1" x14ac:dyDescent="0.2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spans="1:26" ht="15.75" customHeight="1" x14ac:dyDescent="0.2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spans="1:26" ht="15.75" customHeight="1" x14ac:dyDescent="0.2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spans="1:26" ht="15.75" customHeight="1" x14ac:dyDescent="0.2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spans="1:26" ht="15.75" customHeight="1" x14ac:dyDescent="0.2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spans="1:26" ht="15.75" customHeight="1" x14ac:dyDescent="0.2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spans="1:26" ht="15.75" customHeight="1" x14ac:dyDescent="0.2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spans="1:26" ht="15.75" customHeight="1" x14ac:dyDescent="0.2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spans="1:26" ht="15.75" customHeight="1" x14ac:dyDescent="0.2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spans="1:26" ht="15.75" customHeight="1" x14ac:dyDescent="0.2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spans="1:26" ht="15.75" customHeight="1" x14ac:dyDescent="0.2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spans="1:26" ht="15.75" customHeight="1" x14ac:dyDescent="0.2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spans="1:26" ht="15.75" customHeight="1" x14ac:dyDescent="0.2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spans="1:26" ht="15.75" customHeight="1" x14ac:dyDescent="0.2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spans="1:26" ht="15.75" customHeight="1" x14ac:dyDescent="0.2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spans="1:26" ht="15.75" customHeight="1" x14ac:dyDescent="0.2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spans="1:26" ht="15.75" customHeight="1" x14ac:dyDescent="0.2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spans="1:26" ht="15.75" customHeight="1" x14ac:dyDescent="0.2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spans="1:26" ht="15.75" customHeight="1" x14ac:dyDescent="0.2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spans="1:26" ht="15.75" customHeight="1" x14ac:dyDescent="0.2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spans="1:26" ht="15.75" customHeight="1" x14ac:dyDescent="0.2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spans="1:26" ht="15.75" customHeight="1" x14ac:dyDescent="0.2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spans="1:26" ht="15.75" customHeight="1" x14ac:dyDescent="0.2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spans="1:26" ht="15.75" customHeight="1" x14ac:dyDescent="0.2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spans="1:26" ht="15.75" customHeight="1" x14ac:dyDescent="0.2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spans="1:26" ht="15.75" customHeight="1" x14ac:dyDescent="0.2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spans="1:26" ht="15.75" customHeight="1" x14ac:dyDescent="0.2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spans="1:26" ht="15.75" customHeight="1" x14ac:dyDescent="0.2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spans="1:26" ht="15.75" customHeight="1" x14ac:dyDescent="0.2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spans="1:26" ht="15.75" customHeight="1" x14ac:dyDescent="0.2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spans="1:26" ht="15.75" customHeight="1" x14ac:dyDescent="0.2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spans="1:26" ht="15.75" customHeight="1" x14ac:dyDescent="0.2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spans="1:26" ht="15.75" customHeight="1" x14ac:dyDescent="0.2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spans="1:26" ht="15.75" customHeight="1" x14ac:dyDescent="0.2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spans="1:26" ht="15.75" customHeight="1" x14ac:dyDescent="0.2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spans="1:26" ht="15.75" customHeight="1" x14ac:dyDescent="0.2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spans="1:26" ht="15.75" customHeight="1" x14ac:dyDescent="0.2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spans="1:26" ht="15.75" customHeight="1" x14ac:dyDescent="0.2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spans="1:26" ht="15.75" customHeight="1" x14ac:dyDescent="0.2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spans="1:26" ht="15.75" customHeight="1" x14ac:dyDescent="0.2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spans="1:26" ht="15.75" customHeight="1" x14ac:dyDescent="0.2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spans="1:26" ht="15.75" customHeight="1" x14ac:dyDescent="0.2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spans="1:26" ht="15.75" customHeight="1" x14ac:dyDescent="0.2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spans="1:26" ht="15.75" customHeight="1" x14ac:dyDescent="0.2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spans="1:26" ht="15.75" customHeight="1" x14ac:dyDescent="0.2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spans="1:26" ht="15.75" customHeight="1" x14ac:dyDescent="0.2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spans="1:26" ht="15.75" customHeight="1" x14ac:dyDescent="0.2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spans="1:26" ht="15.75" customHeight="1" x14ac:dyDescent="0.2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spans="1:26" ht="15.75" customHeight="1" x14ac:dyDescent="0.2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spans="1:26" ht="15.75" customHeight="1" x14ac:dyDescent="0.2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spans="1:26" ht="15.75" customHeight="1" x14ac:dyDescent="0.2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spans="1:26" ht="15.75" customHeight="1" x14ac:dyDescent="0.2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spans="1:26" ht="15.75" customHeight="1" x14ac:dyDescent="0.2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spans="1:26" ht="15.75" customHeight="1" x14ac:dyDescent="0.2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spans="1:26" ht="15.75" customHeight="1" x14ac:dyDescent="0.2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spans="1:26" ht="15.75" customHeight="1" x14ac:dyDescent="0.2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spans="1:26" ht="15.75" customHeight="1" x14ac:dyDescent="0.2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spans="1:26" ht="15.75" customHeight="1" x14ac:dyDescent="0.2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spans="1:26" ht="15.75" customHeight="1" x14ac:dyDescent="0.2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spans="1:26" ht="15.75" customHeight="1" x14ac:dyDescent="0.2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spans="1:26" ht="15.75" customHeight="1" x14ac:dyDescent="0.2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spans="1:26" ht="15.75" customHeight="1" x14ac:dyDescent="0.2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spans="1:26" ht="15.75" customHeight="1" x14ac:dyDescent="0.2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spans="1:26" ht="15.75" customHeight="1" x14ac:dyDescent="0.2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spans="1:26" ht="15.75" customHeight="1" x14ac:dyDescent="0.2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spans="1:26" ht="15.75" customHeight="1" x14ac:dyDescent="0.2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spans="1:26" ht="15.75" customHeight="1" x14ac:dyDescent="0.2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spans="1:26" ht="15.75" customHeight="1" x14ac:dyDescent="0.2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spans="1:26" ht="15.75" customHeight="1" x14ac:dyDescent="0.2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spans="1:26" ht="15.75" customHeight="1" x14ac:dyDescent="0.2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spans="1:26" ht="15.75" customHeight="1" x14ac:dyDescent="0.2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spans="1:26" ht="15.75" customHeight="1" x14ac:dyDescent="0.2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spans="1:26" ht="15.75" customHeight="1" x14ac:dyDescent="0.2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spans="1:26" ht="15.75" customHeight="1" x14ac:dyDescent="0.2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spans="1:26" ht="15.75" customHeight="1" x14ac:dyDescent="0.2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spans="1:26" ht="15.75" customHeight="1" x14ac:dyDescent="0.2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spans="1:26" ht="15.75" customHeight="1" x14ac:dyDescent="0.2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spans="1:26" ht="15.75" customHeight="1" x14ac:dyDescent="0.2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spans="1:26" ht="15.75" customHeight="1" x14ac:dyDescent="0.2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spans="1:26" ht="15.75" customHeight="1" x14ac:dyDescent="0.2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spans="1:26" ht="15.75" customHeight="1" x14ac:dyDescent="0.2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spans="1:26" ht="15.75" customHeight="1" x14ac:dyDescent="0.2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spans="1:26" ht="15.75" customHeight="1" x14ac:dyDescent="0.2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spans="1:26" ht="15.75" customHeight="1" x14ac:dyDescent="0.2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spans="1:26" ht="15.75" customHeight="1" x14ac:dyDescent="0.2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spans="1:26" ht="15.75" customHeight="1" x14ac:dyDescent="0.2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spans="1:26" ht="15.75" customHeight="1" x14ac:dyDescent="0.2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spans="1:26" ht="15.75" customHeight="1" x14ac:dyDescent="0.2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spans="1:26" ht="15.75" customHeight="1" x14ac:dyDescent="0.2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spans="1:26" ht="15.75" customHeight="1" x14ac:dyDescent="0.2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spans="1:26" ht="15.75" customHeight="1" x14ac:dyDescent="0.2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spans="1:26" ht="15.75" customHeight="1" x14ac:dyDescent="0.2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spans="1:26" ht="15.75" customHeight="1" x14ac:dyDescent="0.2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spans="1:26" ht="15.75" customHeight="1" x14ac:dyDescent="0.2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spans="1:26" ht="15.75" customHeight="1" x14ac:dyDescent="0.2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spans="1:26" ht="15.75" customHeight="1" x14ac:dyDescent="0.2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spans="1:26" ht="15.75" customHeight="1" x14ac:dyDescent="0.2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spans="1:26" ht="15.75" customHeight="1" x14ac:dyDescent="0.2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spans="1:26" ht="15.75" customHeight="1" x14ac:dyDescent="0.2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spans="1:26" ht="15.75" customHeight="1" x14ac:dyDescent="0.2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spans="1:26" ht="15.75" customHeight="1" x14ac:dyDescent="0.2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spans="1:26" ht="15.75" customHeight="1" x14ac:dyDescent="0.2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spans="1:26" ht="15.75" customHeight="1" x14ac:dyDescent="0.2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spans="1:26" ht="15.75" customHeight="1" x14ac:dyDescent="0.2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spans="1:26" ht="15.75" customHeight="1" x14ac:dyDescent="0.2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spans="1:26" ht="15.75" customHeight="1" x14ac:dyDescent="0.2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spans="1:26" ht="15.75" customHeight="1" x14ac:dyDescent="0.2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spans="1:26" ht="15.75" customHeight="1" x14ac:dyDescent="0.2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spans="1:26" ht="15.75" customHeight="1" x14ac:dyDescent="0.2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spans="1:26" ht="15.75" customHeight="1" x14ac:dyDescent="0.2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spans="1:26" ht="15.75" customHeight="1" x14ac:dyDescent="0.2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spans="1:26" ht="15.75" customHeight="1" x14ac:dyDescent="0.2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spans="1:26" ht="15.75" customHeight="1" x14ac:dyDescent="0.2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spans="1:26" ht="15.75" customHeight="1" x14ac:dyDescent="0.2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spans="1:26" ht="15.75" customHeight="1" x14ac:dyDescent="0.2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spans="1:26" ht="15.75" customHeight="1" x14ac:dyDescent="0.2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spans="1:26" ht="15.75" customHeight="1" x14ac:dyDescent="0.2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spans="1:26" ht="15.75" customHeight="1" x14ac:dyDescent="0.2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spans="1:26" ht="15.75" customHeight="1" x14ac:dyDescent="0.2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spans="1:26" ht="15.75" customHeight="1" x14ac:dyDescent="0.2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spans="1:26" ht="15.75" customHeight="1" x14ac:dyDescent="0.2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 spans="1:26" ht="15.75" customHeight="1" x14ac:dyDescent="0.2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 spans="1:26" ht="15.75" customHeight="1" x14ac:dyDescent="0.2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 spans="1:26" ht="15.75" customHeight="1" x14ac:dyDescent="0.2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 spans="1:26" ht="15.75" customHeight="1" x14ac:dyDescent="0.2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 spans="1:26" ht="15.75" customHeight="1" x14ac:dyDescent="0.2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 spans="1:26" ht="15.75" customHeight="1" x14ac:dyDescent="0.2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 spans="1:26" ht="15.75" customHeight="1" x14ac:dyDescent="0.2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 spans="1:26" ht="15.75" customHeight="1" x14ac:dyDescent="0.2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 spans="1:26" ht="15.75" customHeight="1" x14ac:dyDescent="0.2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 spans="1:26" ht="15.75" customHeight="1" x14ac:dyDescent="0.2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 spans="1:26" ht="15.75" customHeight="1" x14ac:dyDescent="0.2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 spans="1:26" ht="15.75" customHeight="1" x14ac:dyDescent="0.2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 spans="1:26" ht="15.75" customHeight="1" x14ac:dyDescent="0.2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 spans="1:26" ht="15.75" customHeight="1" x14ac:dyDescent="0.2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 spans="1:26" ht="15.75" customHeight="1" x14ac:dyDescent="0.2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 spans="1:26" ht="15.75" customHeight="1" x14ac:dyDescent="0.2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 spans="1:26" ht="15.75" customHeight="1" x14ac:dyDescent="0.2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 spans="1:26" ht="15.75" customHeight="1" x14ac:dyDescent="0.2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 spans="1:26" ht="15.75" customHeight="1" x14ac:dyDescent="0.2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 spans="1:26" ht="15.75" customHeight="1" x14ac:dyDescent="0.2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 spans="1:26" ht="15.75" customHeight="1" x14ac:dyDescent="0.2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 spans="1:26" ht="15.75" customHeight="1" x14ac:dyDescent="0.2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 spans="1:26" ht="15.75" customHeight="1" x14ac:dyDescent="0.2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 spans="1:26" ht="15.75" customHeight="1" x14ac:dyDescent="0.2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 spans="1:26" ht="15.75" customHeight="1" x14ac:dyDescent="0.2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 spans="1:26" ht="15.75" customHeight="1" x14ac:dyDescent="0.2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 spans="1:26" ht="15.75" customHeight="1" x14ac:dyDescent="0.2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 spans="1:26" ht="15.75" customHeight="1" x14ac:dyDescent="0.2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 spans="1:26" ht="15.75" customHeight="1" x14ac:dyDescent="0.2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 spans="1:26" ht="15.75" customHeight="1" x14ac:dyDescent="0.2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 spans="1:26" ht="15.75" customHeight="1" x14ac:dyDescent="0.2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 spans="1:26" ht="15.75" customHeight="1" x14ac:dyDescent="0.2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 spans="1:26" ht="15.75" customHeight="1" x14ac:dyDescent="0.2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 spans="1:26" ht="15.75" customHeight="1" x14ac:dyDescent="0.2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 spans="1:26" ht="15.75" customHeight="1" x14ac:dyDescent="0.2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 spans="1:26" ht="15.75" customHeight="1" x14ac:dyDescent="0.2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 spans="1:26" ht="15.75" customHeight="1" x14ac:dyDescent="0.2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 spans="1:26" ht="15.75" customHeight="1" x14ac:dyDescent="0.2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 spans="1:26" ht="15.75" customHeight="1" x14ac:dyDescent="0.2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 spans="1:26" ht="15.75" customHeight="1" x14ac:dyDescent="0.2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 spans="1:26" ht="15.75" customHeight="1" x14ac:dyDescent="0.2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 spans="1:26" ht="15.75" customHeight="1" x14ac:dyDescent="0.2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 spans="1:26" ht="15.75" customHeight="1" x14ac:dyDescent="0.2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 spans="1:26" ht="15.75" customHeight="1" x14ac:dyDescent="0.2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 spans="1:26" ht="15.75" customHeight="1" x14ac:dyDescent="0.2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 spans="1:26" ht="15.75" customHeight="1" x14ac:dyDescent="0.2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 spans="1:26" ht="15.75" customHeight="1" x14ac:dyDescent="0.2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 spans="1:26" ht="15.75" customHeight="1" x14ac:dyDescent="0.2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 spans="1:26" ht="15.75" customHeight="1" x14ac:dyDescent="0.2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 spans="1:26" ht="15.75" customHeight="1" x14ac:dyDescent="0.2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 spans="1:26" ht="15.75" customHeight="1" x14ac:dyDescent="0.2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 spans="1:26" ht="15.75" customHeight="1" x14ac:dyDescent="0.2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 spans="1:26" ht="15.75" customHeight="1" x14ac:dyDescent="0.2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 spans="1:26" ht="15.75" customHeight="1" x14ac:dyDescent="0.2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 spans="1:26" ht="15.75" customHeight="1" x14ac:dyDescent="0.2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 spans="1:26" ht="15.75" customHeight="1" x14ac:dyDescent="0.2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 spans="1:26" ht="15.75" customHeight="1" x14ac:dyDescent="0.2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 spans="1:26" ht="15.75" customHeight="1" x14ac:dyDescent="0.2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 spans="1:26" ht="15.75" customHeight="1" x14ac:dyDescent="0.2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 spans="1:26" ht="15.75" customHeight="1" x14ac:dyDescent="0.2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 spans="1:26" ht="15.75" customHeight="1" x14ac:dyDescent="0.2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 spans="1:26" ht="15.75" customHeight="1" x14ac:dyDescent="0.2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 spans="1:26" ht="15.75" customHeight="1" x14ac:dyDescent="0.2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 spans="1:26" ht="15.75" customHeight="1" x14ac:dyDescent="0.2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 spans="1:26" ht="15.75" customHeight="1" x14ac:dyDescent="0.2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 spans="1:26" ht="15.75" customHeight="1" x14ac:dyDescent="0.2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 spans="1:26" ht="15.75" customHeight="1" x14ac:dyDescent="0.2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 spans="1:26" ht="15.75" customHeight="1" x14ac:dyDescent="0.2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 spans="1:26" ht="15.75" customHeight="1" x14ac:dyDescent="0.2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 spans="1:26" ht="15.75" customHeight="1" x14ac:dyDescent="0.2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 spans="1:26" ht="15.75" customHeight="1" x14ac:dyDescent="0.2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 spans="1:26" ht="15.75" customHeight="1" x14ac:dyDescent="0.2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 spans="1:26" ht="15.75" customHeight="1" x14ac:dyDescent="0.2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 spans="1:26" ht="15.75" customHeight="1" x14ac:dyDescent="0.2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 spans="1:26" ht="15.75" customHeight="1" x14ac:dyDescent="0.2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 spans="1:26" ht="15.75" customHeight="1" x14ac:dyDescent="0.2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 spans="1:26" ht="15.75" customHeight="1" x14ac:dyDescent="0.2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 spans="1:26" ht="15.75" customHeight="1" x14ac:dyDescent="0.2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  <row r="918" spans="1:26" ht="15.75" customHeight="1" x14ac:dyDescent="0.2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</row>
    <row r="919" spans="1:26" ht="15.75" customHeight="1" x14ac:dyDescent="0.2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</row>
    <row r="920" spans="1:26" ht="15.75" customHeight="1" x14ac:dyDescent="0.2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</row>
    <row r="921" spans="1:26" ht="15.75" customHeight="1" x14ac:dyDescent="0.2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</row>
    <row r="922" spans="1:26" ht="15.75" customHeight="1" x14ac:dyDescent="0.2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</row>
    <row r="923" spans="1:26" ht="15.75" customHeight="1" x14ac:dyDescent="0.2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</row>
    <row r="924" spans="1:26" ht="15.75" customHeight="1" x14ac:dyDescent="0.2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</row>
    <row r="925" spans="1:26" ht="15.75" customHeight="1" x14ac:dyDescent="0.2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</row>
    <row r="926" spans="1:26" ht="15.75" customHeight="1" x14ac:dyDescent="0.2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</row>
    <row r="927" spans="1:26" ht="15.75" customHeight="1" x14ac:dyDescent="0.2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</row>
    <row r="928" spans="1:26" ht="15.75" customHeight="1" x14ac:dyDescent="0.2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</row>
    <row r="929" spans="1:26" ht="15.75" customHeight="1" x14ac:dyDescent="0.2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</row>
    <row r="930" spans="1:26" ht="15.75" customHeight="1" x14ac:dyDescent="0.2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</row>
    <row r="931" spans="1:26" ht="15.75" customHeight="1" x14ac:dyDescent="0.2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</row>
    <row r="932" spans="1:26" ht="15.75" customHeight="1" x14ac:dyDescent="0.2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</row>
    <row r="933" spans="1:26" ht="15.75" customHeight="1" x14ac:dyDescent="0.2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</row>
    <row r="934" spans="1:26" ht="15.75" customHeight="1" x14ac:dyDescent="0.2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</row>
    <row r="935" spans="1:26" ht="15.75" customHeight="1" x14ac:dyDescent="0.2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</row>
    <row r="936" spans="1:26" ht="15.75" customHeight="1" x14ac:dyDescent="0.2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</row>
    <row r="937" spans="1:26" ht="15.75" customHeight="1" x14ac:dyDescent="0.2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</row>
    <row r="938" spans="1:26" ht="15.75" customHeight="1" x14ac:dyDescent="0.2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</row>
    <row r="939" spans="1:26" ht="15.75" customHeight="1" x14ac:dyDescent="0.2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</row>
    <row r="940" spans="1:26" ht="15.75" customHeight="1" x14ac:dyDescent="0.2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</row>
    <row r="941" spans="1:26" ht="15.75" customHeight="1" x14ac:dyDescent="0.2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</row>
    <row r="942" spans="1:26" ht="15.75" customHeight="1" x14ac:dyDescent="0.2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</row>
    <row r="943" spans="1:26" ht="15.75" customHeight="1" x14ac:dyDescent="0.2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</row>
    <row r="944" spans="1:26" ht="15.75" customHeight="1" x14ac:dyDescent="0.2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</row>
    <row r="945" spans="1:26" ht="15.75" customHeight="1" x14ac:dyDescent="0.2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</row>
    <row r="946" spans="1:26" ht="15.75" customHeight="1" x14ac:dyDescent="0.2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</row>
    <row r="947" spans="1:26" ht="15.75" customHeight="1" x14ac:dyDescent="0.2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</row>
    <row r="948" spans="1:26" ht="15.75" customHeight="1" x14ac:dyDescent="0.2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</row>
    <row r="949" spans="1:26" ht="15.75" customHeight="1" x14ac:dyDescent="0.2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</row>
    <row r="950" spans="1:26" ht="15.75" customHeight="1" x14ac:dyDescent="0.2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</row>
    <row r="951" spans="1:26" ht="15.75" customHeight="1" x14ac:dyDescent="0.2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</row>
    <row r="952" spans="1:26" ht="15.75" customHeight="1" x14ac:dyDescent="0.2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</row>
    <row r="953" spans="1:26" ht="15.75" customHeight="1" x14ac:dyDescent="0.2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</row>
    <row r="954" spans="1:26" ht="15.75" customHeight="1" x14ac:dyDescent="0.2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</row>
    <row r="955" spans="1:26" ht="15.75" customHeight="1" x14ac:dyDescent="0.2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</row>
    <row r="956" spans="1:26" ht="15.75" customHeight="1" x14ac:dyDescent="0.2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</row>
    <row r="957" spans="1:26" ht="15.75" customHeight="1" x14ac:dyDescent="0.2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</row>
    <row r="958" spans="1:26" ht="15.75" customHeight="1" x14ac:dyDescent="0.2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</row>
    <row r="959" spans="1:26" ht="15.75" customHeight="1" x14ac:dyDescent="0.2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</row>
    <row r="960" spans="1:26" ht="15.75" customHeight="1" x14ac:dyDescent="0.2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</row>
    <row r="961" spans="1:26" ht="15.75" customHeight="1" x14ac:dyDescent="0.2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</row>
    <row r="962" spans="1:26" ht="15.75" customHeight="1" x14ac:dyDescent="0.2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</row>
    <row r="963" spans="1:26" ht="15.75" customHeight="1" x14ac:dyDescent="0.2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</row>
    <row r="964" spans="1:26" ht="15.75" customHeight="1" x14ac:dyDescent="0.2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</row>
    <row r="965" spans="1:26" ht="15.75" customHeight="1" x14ac:dyDescent="0.2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</row>
    <row r="966" spans="1:26" ht="15.75" customHeight="1" x14ac:dyDescent="0.2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</row>
    <row r="967" spans="1:26" ht="15.75" customHeight="1" x14ac:dyDescent="0.2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</row>
    <row r="968" spans="1:26" ht="15.75" customHeight="1" x14ac:dyDescent="0.2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</row>
    <row r="969" spans="1:26" ht="15.75" customHeight="1" x14ac:dyDescent="0.2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</row>
    <row r="970" spans="1:26" ht="15.75" customHeight="1" x14ac:dyDescent="0.2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</row>
    <row r="971" spans="1:26" ht="15.75" customHeight="1" x14ac:dyDescent="0.2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</row>
    <row r="972" spans="1:26" ht="15.75" customHeight="1" x14ac:dyDescent="0.2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</row>
    <row r="973" spans="1:26" ht="15.75" customHeight="1" x14ac:dyDescent="0.2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</row>
    <row r="974" spans="1:26" ht="15.75" customHeight="1" x14ac:dyDescent="0.2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</row>
    <row r="975" spans="1:26" ht="15.75" customHeight="1" x14ac:dyDescent="0.2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</row>
    <row r="976" spans="1:26" ht="15.75" customHeight="1" x14ac:dyDescent="0.2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</row>
    <row r="977" spans="1:26" ht="15.75" customHeight="1" x14ac:dyDescent="0.2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</row>
    <row r="978" spans="1:26" ht="15.75" customHeight="1" x14ac:dyDescent="0.2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</row>
    <row r="979" spans="1:26" ht="15.75" customHeight="1" x14ac:dyDescent="0.2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</row>
    <row r="980" spans="1:26" ht="15.75" customHeight="1" x14ac:dyDescent="0.2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</row>
    <row r="981" spans="1:26" ht="15.75" customHeight="1" x14ac:dyDescent="0.2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</row>
    <row r="982" spans="1:26" ht="15.75" customHeight="1" x14ac:dyDescent="0.2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</row>
    <row r="983" spans="1:26" ht="15.75" customHeight="1" x14ac:dyDescent="0.2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</row>
    <row r="984" spans="1:26" ht="15.75" customHeight="1" x14ac:dyDescent="0.2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</row>
    <row r="985" spans="1:26" ht="15.75" customHeight="1" x14ac:dyDescent="0.2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</row>
    <row r="986" spans="1:26" ht="15.75" customHeight="1" x14ac:dyDescent="0.2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</row>
    <row r="987" spans="1:26" ht="15.75" customHeight="1" x14ac:dyDescent="0.2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</row>
    <row r="988" spans="1:26" ht="15.75" customHeight="1" x14ac:dyDescent="0.2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</row>
    <row r="989" spans="1:26" ht="15.75" customHeight="1" x14ac:dyDescent="0.2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</row>
    <row r="990" spans="1:26" ht="15.75" customHeight="1" x14ac:dyDescent="0.2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</row>
    <row r="991" spans="1:26" ht="15.75" customHeight="1" x14ac:dyDescent="0.2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</row>
    <row r="992" spans="1:26" ht="15.75" customHeight="1" x14ac:dyDescent="0.2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</row>
    <row r="993" spans="1:26" ht="15.75" customHeight="1" x14ac:dyDescent="0.2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</row>
  </sheetData>
  <printOptions horizontalCentered="1"/>
  <pageMargins left="1.102362204724409" right="1.102362204724409" top="0.78740157480314965" bottom="0.7874015748031496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39"/>
  <sheetViews>
    <sheetView showGridLines="0" topLeftCell="A39" workbookViewId="0">
      <selection activeCell="H16" sqref="H16:H90"/>
    </sheetView>
  </sheetViews>
  <sheetFormatPr defaultColWidth="14.42578125" defaultRowHeight="15" customHeight="1" x14ac:dyDescent="0.2"/>
  <cols>
    <col min="1" max="1" width="5.5703125" customWidth="1"/>
    <col min="2" max="2" width="4.42578125" customWidth="1"/>
    <col min="3" max="3" width="6.42578125" customWidth="1"/>
    <col min="4" max="4" width="12.7109375" customWidth="1"/>
    <col min="5" max="5" width="96" customWidth="1"/>
    <col min="6" max="6" width="7.7109375" customWidth="1"/>
    <col min="7" max="7" width="9.85546875" customWidth="1"/>
    <col min="8" max="8" width="13.28515625" customWidth="1"/>
    <col min="9" max="9" width="15.5703125" customWidth="1"/>
    <col min="10" max="10" width="6.7109375" customWidth="1"/>
    <col min="11" max="11" width="15.5703125" customWidth="1"/>
    <col min="12" max="16" width="9.140625" customWidth="1"/>
  </cols>
  <sheetData>
    <row r="1" spans="1:16" ht="12.75" customHeight="1" x14ac:dyDescent="0.25">
      <c r="A1" s="185" t="s">
        <v>86</v>
      </c>
      <c r="B1" s="186"/>
      <c r="C1" s="186"/>
      <c r="D1" s="187"/>
      <c r="E1" s="187"/>
      <c r="F1" s="186"/>
      <c r="G1" s="186"/>
      <c r="H1" s="186"/>
      <c r="I1" s="186"/>
      <c r="J1" s="186"/>
      <c r="K1" s="186"/>
      <c r="L1" s="4"/>
      <c r="M1" s="4"/>
      <c r="N1" s="4"/>
      <c r="O1" s="4"/>
      <c r="P1" s="4"/>
    </row>
    <row r="2" spans="1:16" ht="12.75" customHeight="1" x14ac:dyDescent="0.2">
      <c r="A2" s="188" t="s">
        <v>76</v>
      </c>
      <c r="B2" s="189"/>
      <c r="C2" s="190" t="str">
        <f>'Krycí list'!E5</f>
        <v>Učebna pro výuku fyziky</v>
      </c>
      <c r="D2" s="191"/>
      <c r="E2" s="191"/>
      <c r="F2" s="189"/>
      <c r="G2" s="189"/>
      <c r="H2" s="189"/>
      <c r="I2" s="189"/>
      <c r="J2" s="186"/>
      <c r="K2" s="186"/>
      <c r="L2" s="4"/>
      <c r="M2" s="4"/>
      <c r="N2" s="4"/>
      <c r="O2" s="4"/>
      <c r="P2" s="4"/>
    </row>
    <row r="3" spans="1:16" ht="12.75" customHeight="1" x14ac:dyDescent="0.2">
      <c r="A3" s="188" t="s">
        <v>77</v>
      </c>
      <c r="B3" s="189"/>
      <c r="C3" s="217" t="str">
        <f>'Krycí list'!E7</f>
        <v>Základní škola Turnov, Žižkova ul. 518, 511 01 Turnov</v>
      </c>
      <c r="D3" s="218"/>
      <c r="E3" s="219"/>
      <c r="F3" s="189"/>
      <c r="G3" s="189"/>
      <c r="H3" s="189"/>
      <c r="I3" s="192"/>
      <c r="J3" s="186"/>
      <c r="K3" s="186"/>
      <c r="L3" s="4"/>
      <c r="M3" s="4"/>
      <c r="N3" s="4"/>
      <c r="O3" s="4"/>
      <c r="P3" s="4"/>
    </row>
    <row r="4" spans="1:16" ht="12.75" customHeight="1" x14ac:dyDescent="0.2">
      <c r="A4" s="188" t="s">
        <v>78</v>
      </c>
      <c r="B4" s="189"/>
      <c r="C4" s="190" t="str">
        <f>'Krycí list'!E9</f>
        <v>OCENĚNÝ SOUPIS PRACÍ A DODÁVEK A SLUŽEB</v>
      </c>
      <c r="D4" s="191"/>
      <c r="E4" s="191"/>
      <c r="F4" s="189"/>
      <c r="G4" s="189"/>
      <c r="H4" s="189"/>
      <c r="I4" s="192"/>
      <c r="J4" s="186"/>
      <c r="K4" s="186"/>
      <c r="L4" s="4"/>
      <c r="M4" s="4"/>
      <c r="N4" s="4"/>
      <c r="O4" s="4"/>
      <c r="P4" s="4"/>
    </row>
    <row r="5" spans="1:16" ht="12.75" customHeight="1" x14ac:dyDescent="0.2">
      <c r="A5" s="189" t="s">
        <v>87</v>
      </c>
      <c r="B5" s="189"/>
      <c r="C5" s="190" t="str">
        <f>'Krycí list'!P5</f>
        <v xml:space="preserve"> </v>
      </c>
      <c r="D5" s="191"/>
      <c r="E5" s="191"/>
      <c r="F5" s="189"/>
      <c r="G5" s="189"/>
      <c r="H5" s="189"/>
      <c r="I5" s="192"/>
      <c r="J5" s="186"/>
      <c r="K5" s="186"/>
      <c r="L5" s="4"/>
      <c r="M5" s="4"/>
      <c r="N5" s="4"/>
      <c r="O5" s="4"/>
      <c r="P5" s="4"/>
    </row>
    <row r="6" spans="1:16" ht="12.75" customHeight="1" x14ac:dyDescent="0.2">
      <c r="A6" s="189"/>
      <c r="B6" s="189"/>
      <c r="C6" s="192"/>
      <c r="D6" s="191"/>
      <c r="E6" s="191"/>
      <c r="F6" s="189"/>
      <c r="G6" s="189"/>
      <c r="H6" s="189"/>
      <c r="I6" s="192"/>
      <c r="J6" s="186"/>
      <c r="K6" s="186"/>
      <c r="L6" s="4"/>
      <c r="M6" s="4"/>
      <c r="N6" s="4"/>
      <c r="O6" s="4"/>
      <c r="P6" s="4"/>
    </row>
    <row r="7" spans="1:16" ht="12.75" customHeight="1" x14ac:dyDescent="0.2">
      <c r="A7" s="189" t="s">
        <v>80</v>
      </c>
      <c r="B7" s="189"/>
      <c r="C7" s="217" t="str">
        <f>'Krycí list'!E26</f>
        <v>Město Turnov Antonína Dvořáka 335, 511 01 Turnov</v>
      </c>
      <c r="D7" s="218"/>
      <c r="E7" s="219"/>
      <c r="F7" s="189"/>
      <c r="G7" s="189"/>
      <c r="H7" s="189"/>
      <c r="I7" s="192"/>
      <c r="J7" s="186"/>
      <c r="K7" s="186"/>
      <c r="L7" s="4"/>
      <c r="M7" s="4"/>
      <c r="N7" s="4"/>
      <c r="O7" s="4"/>
      <c r="P7" s="4"/>
    </row>
    <row r="8" spans="1:16" ht="12.75" customHeight="1" x14ac:dyDescent="0.2">
      <c r="A8" s="189" t="s">
        <v>81</v>
      </c>
      <c r="B8" s="189"/>
      <c r="C8" s="217">
        <f>'Krycí list'!E28</f>
        <v>0</v>
      </c>
      <c r="D8" s="219"/>
      <c r="E8" s="191"/>
      <c r="F8" s="189"/>
      <c r="G8" s="189"/>
      <c r="H8" s="189"/>
      <c r="I8" s="192"/>
      <c r="J8" s="186"/>
      <c r="K8" s="186"/>
      <c r="L8" s="4"/>
      <c r="M8" s="4"/>
      <c r="N8" s="4"/>
      <c r="O8" s="4"/>
      <c r="P8" s="4"/>
    </row>
    <row r="9" spans="1:16" ht="12.75" customHeight="1" x14ac:dyDescent="0.2">
      <c r="A9" s="189" t="s">
        <v>82</v>
      </c>
      <c r="B9" s="189"/>
      <c r="C9" s="220" t="str">
        <f>'Krycí list'!O31</f>
        <v>08/2024</v>
      </c>
      <c r="D9" s="219"/>
      <c r="E9" s="191"/>
      <c r="F9" s="189"/>
      <c r="G9" s="189"/>
      <c r="H9" s="189"/>
      <c r="I9" s="192"/>
      <c r="J9" s="186"/>
      <c r="K9" s="186"/>
      <c r="L9" s="4"/>
      <c r="M9" s="4"/>
      <c r="N9" s="4"/>
      <c r="O9" s="4"/>
      <c r="P9" s="4"/>
    </row>
    <row r="10" spans="1:16" ht="12.75" x14ac:dyDescent="0.2">
      <c r="A10" s="186"/>
      <c r="B10" s="186"/>
      <c r="C10" s="186"/>
      <c r="D10" s="187"/>
      <c r="E10" s="187"/>
      <c r="F10" s="186"/>
      <c r="G10" s="186"/>
      <c r="H10" s="186"/>
      <c r="I10" s="186"/>
      <c r="J10" s="186"/>
      <c r="K10" s="186"/>
      <c r="L10" s="4"/>
      <c r="M10" s="4"/>
      <c r="N10" s="4"/>
      <c r="O10" s="4"/>
      <c r="P10" s="4"/>
    </row>
    <row r="11" spans="1:16" ht="38.25" x14ac:dyDescent="0.2">
      <c r="A11" s="193" t="s">
        <v>88</v>
      </c>
      <c r="B11" s="194" t="s">
        <v>89</v>
      </c>
      <c r="C11" s="194" t="s">
        <v>90</v>
      </c>
      <c r="D11" s="194" t="s">
        <v>91</v>
      </c>
      <c r="E11" s="194" t="s">
        <v>92</v>
      </c>
      <c r="F11" s="194" t="s">
        <v>93</v>
      </c>
      <c r="G11" s="194" t="s">
        <v>94</v>
      </c>
      <c r="H11" s="194" t="s">
        <v>95</v>
      </c>
      <c r="I11" s="194" t="s">
        <v>96</v>
      </c>
      <c r="J11" s="194" t="s">
        <v>97</v>
      </c>
      <c r="K11" s="194" t="s">
        <v>98</v>
      </c>
      <c r="L11" s="126"/>
      <c r="M11" s="127"/>
      <c r="N11" s="127"/>
      <c r="O11" s="127"/>
      <c r="P11" s="127"/>
    </row>
    <row r="12" spans="1:16" ht="12.75" x14ac:dyDescent="0.2">
      <c r="A12" s="195">
        <v>1</v>
      </c>
      <c r="B12" s="196">
        <v>2</v>
      </c>
      <c r="C12" s="196">
        <v>3</v>
      </c>
      <c r="D12" s="197">
        <v>4</v>
      </c>
      <c r="E12" s="197">
        <v>5</v>
      </c>
      <c r="F12" s="196">
        <v>6</v>
      </c>
      <c r="G12" s="196">
        <v>7</v>
      </c>
      <c r="H12" s="196">
        <v>8</v>
      </c>
      <c r="I12" s="196">
        <v>9</v>
      </c>
      <c r="J12" s="196">
        <v>10</v>
      </c>
      <c r="K12" s="196">
        <v>11</v>
      </c>
      <c r="L12" s="128"/>
      <c r="M12" s="4"/>
      <c r="N12" s="4"/>
      <c r="O12" s="4"/>
      <c r="P12" s="4"/>
    </row>
    <row r="13" spans="1:16" ht="12.75" x14ac:dyDescent="0.2">
      <c r="A13" s="186"/>
      <c r="B13" s="186"/>
      <c r="C13" s="186"/>
      <c r="D13" s="187"/>
      <c r="E13" s="187"/>
      <c r="F13" s="186"/>
      <c r="G13" s="186"/>
      <c r="H13" s="186"/>
      <c r="I13" s="186"/>
      <c r="J13" s="186"/>
      <c r="K13" s="186"/>
      <c r="L13" s="4"/>
      <c r="M13" s="4"/>
      <c r="N13" s="4"/>
      <c r="O13" s="4"/>
      <c r="P13" s="4"/>
    </row>
    <row r="14" spans="1:16" ht="12.75" x14ac:dyDescent="0.2">
      <c r="A14" s="129"/>
      <c r="B14" s="130"/>
      <c r="C14" s="129"/>
      <c r="D14" s="131" t="s">
        <v>99</v>
      </c>
      <c r="E14" s="132" t="s">
        <v>250</v>
      </c>
      <c r="F14" s="129"/>
      <c r="G14" s="129"/>
      <c r="H14" s="129"/>
      <c r="I14" s="133">
        <f>I15+I29+I65+I83</f>
        <v>0</v>
      </c>
      <c r="J14" s="129"/>
      <c r="K14" s="134"/>
      <c r="L14" s="129"/>
      <c r="M14" s="135"/>
      <c r="N14" s="135"/>
      <c r="O14" s="135"/>
      <c r="P14" s="135"/>
    </row>
    <row r="15" spans="1:16" ht="12.75" x14ac:dyDescent="0.2">
      <c r="A15" s="136"/>
      <c r="B15" s="136"/>
      <c r="C15" s="136"/>
      <c r="D15" s="137">
        <v>742</v>
      </c>
      <c r="E15" s="138" t="s">
        <v>100</v>
      </c>
      <c r="F15" s="136"/>
      <c r="G15" s="139"/>
      <c r="H15" s="134"/>
      <c r="I15" s="140">
        <f>SUM(I16:I28)</f>
        <v>0</v>
      </c>
      <c r="J15" s="141"/>
      <c r="K15" s="134"/>
      <c r="L15" s="135"/>
      <c r="M15" s="135"/>
      <c r="N15" s="135"/>
      <c r="O15" s="135"/>
      <c r="P15" s="135"/>
    </row>
    <row r="16" spans="1:16" ht="12.75" x14ac:dyDescent="0.2">
      <c r="A16" s="136">
        <v>1</v>
      </c>
      <c r="B16" s="136" t="s">
        <v>101</v>
      </c>
      <c r="C16" s="136">
        <v>742</v>
      </c>
      <c r="D16" s="142" t="s">
        <v>102</v>
      </c>
      <c r="E16" s="143" t="s">
        <v>103</v>
      </c>
      <c r="F16" s="136" t="s">
        <v>104</v>
      </c>
      <c r="G16" s="139">
        <v>2</v>
      </c>
      <c r="H16" s="165"/>
      <c r="I16" s="134">
        <f t="shared" ref="I16:I28" si="0">ROUND(G16*H16,2)</f>
        <v>0</v>
      </c>
      <c r="J16" s="141">
        <v>21</v>
      </c>
      <c r="K16" s="134">
        <f t="shared" ref="K16:K28" si="1">I16+((I16/100)*J16)</f>
        <v>0</v>
      </c>
      <c r="L16" s="135"/>
      <c r="M16" s="135"/>
      <c r="N16" s="135"/>
      <c r="O16" s="135"/>
      <c r="P16" s="135"/>
    </row>
    <row r="17" spans="1:16" ht="12.75" x14ac:dyDescent="0.2">
      <c r="A17" s="136">
        <v>2</v>
      </c>
      <c r="B17" s="136" t="s">
        <v>105</v>
      </c>
      <c r="C17" s="136" t="s">
        <v>106</v>
      </c>
      <c r="D17" s="142" t="s">
        <v>107</v>
      </c>
      <c r="E17" s="143" t="s">
        <v>108</v>
      </c>
      <c r="F17" s="136" t="s">
        <v>104</v>
      </c>
      <c r="G17" s="139">
        <v>2</v>
      </c>
      <c r="H17" s="166"/>
      <c r="I17" s="134">
        <f t="shared" si="0"/>
        <v>0</v>
      </c>
      <c r="J17" s="141">
        <v>21</v>
      </c>
      <c r="K17" s="134">
        <f t="shared" si="1"/>
        <v>0</v>
      </c>
      <c r="L17" s="135"/>
      <c r="M17" s="135"/>
      <c r="N17" s="135"/>
      <c r="O17" s="135"/>
      <c r="P17" s="135"/>
    </row>
    <row r="18" spans="1:16" ht="12.75" x14ac:dyDescent="0.2">
      <c r="A18" s="136">
        <v>3</v>
      </c>
      <c r="B18" s="136" t="s">
        <v>101</v>
      </c>
      <c r="C18" s="136">
        <v>742</v>
      </c>
      <c r="D18" s="142" t="s">
        <v>109</v>
      </c>
      <c r="E18" s="143" t="s">
        <v>110</v>
      </c>
      <c r="F18" s="136" t="s">
        <v>104</v>
      </c>
      <c r="G18" s="139">
        <v>1</v>
      </c>
      <c r="H18" s="165"/>
      <c r="I18" s="134">
        <f t="shared" si="0"/>
        <v>0</v>
      </c>
      <c r="J18" s="141">
        <v>21</v>
      </c>
      <c r="K18" s="134">
        <f t="shared" si="1"/>
        <v>0</v>
      </c>
      <c r="L18" s="135"/>
      <c r="M18" s="135"/>
      <c r="N18" s="135"/>
      <c r="O18" s="135"/>
      <c r="P18" s="135"/>
    </row>
    <row r="19" spans="1:16" ht="12.75" x14ac:dyDescent="0.2">
      <c r="A19" s="136">
        <v>4</v>
      </c>
      <c r="B19" s="136" t="s">
        <v>105</v>
      </c>
      <c r="C19" s="136" t="s">
        <v>111</v>
      </c>
      <c r="D19" s="142"/>
      <c r="E19" s="144" t="s">
        <v>112</v>
      </c>
      <c r="F19" s="136" t="s">
        <v>104</v>
      </c>
      <c r="G19" s="139">
        <v>1</v>
      </c>
      <c r="H19" s="165"/>
      <c r="I19" s="134">
        <f t="shared" si="0"/>
        <v>0</v>
      </c>
      <c r="J19" s="141">
        <v>21</v>
      </c>
      <c r="K19" s="134">
        <f t="shared" si="1"/>
        <v>0</v>
      </c>
      <c r="L19" s="135"/>
      <c r="M19" s="135"/>
      <c r="N19" s="135"/>
      <c r="O19" s="135"/>
      <c r="P19" s="135"/>
    </row>
    <row r="20" spans="1:16" ht="12.75" x14ac:dyDescent="0.2">
      <c r="A20" s="136">
        <v>5</v>
      </c>
      <c r="B20" s="136" t="s">
        <v>101</v>
      </c>
      <c r="C20" s="136">
        <v>742</v>
      </c>
      <c r="D20" s="142" t="s">
        <v>113</v>
      </c>
      <c r="E20" s="143" t="s">
        <v>114</v>
      </c>
      <c r="F20" s="136" t="s">
        <v>104</v>
      </c>
      <c r="G20" s="139">
        <v>2</v>
      </c>
      <c r="H20" s="165"/>
      <c r="I20" s="134">
        <f t="shared" si="0"/>
        <v>0</v>
      </c>
      <c r="J20" s="141">
        <v>21</v>
      </c>
      <c r="K20" s="134">
        <f t="shared" si="1"/>
        <v>0</v>
      </c>
      <c r="L20" s="135"/>
      <c r="M20" s="135"/>
      <c r="N20" s="135"/>
      <c r="O20" s="135"/>
      <c r="P20" s="135"/>
    </row>
    <row r="21" spans="1:16" ht="12.75" x14ac:dyDescent="0.2">
      <c r="A21" s="136">
        <v>6</v>
      </c>
      <c r="B21" s="136" t="s">
        <v>105</v>
      </c>
      <c r="C21" s="136" t="s">
        <v>106</v>
      </c>
      <c r="D21" s="142" t="s">
        <v>115</v>
      </c>
      <c r="E21" s="143" t="s">
        <v>116</v>
      </c>
      <c r="F21" s="136" t="s">
        <v>104</v>
      </c>
      <c r="G21" s="139">
        <v>2</v>
      </c>
      <c r="H21" s="165"/>
      <c r="I21" s="134">
        <f t="shared" si="0"/>
        <v>0</v>
      </c>
      <c r="J21" s="141">
        <v>21</v>
      </c>
      <c r="K21" s="134">
        <f t="shared" si="1"/>
        <v>0</v>
      </c>
      <c r="L21" s="135"/>
      <c r="M21" s="135"/>
      <c r="N21" s="135"/>
      <c r="O21" s="135"/>
      <c r="P21" s="135"/>
    </row>
    <row r="22" spans="1:16" ht="12.75" x14ac:dyDescent="0.2">
      <c r="A22" s="136">
        <v>7</v>
      </c>
      <c r="B22" s="136" t="s">
        <v>101</v>
      </c>
      <c r="C22" s="136">
        <v>742</v>
      </c>
      <c r="D22" s="142" t="s">
        <v>102</v>
      </c>
      <c r="E22" s="143" t="s">
        <v>103</v>
      </c>
      <c r="F22" s="136" t="s">
        <v>104</v>
      </c>
      <c r="G22" s="139">
        <v>2</v>
      </c>
      <c r="H22" s="165"/>
      <c r="I22" s="134">
        <f t="shared" si="0"/>
        <v>0</v>
      </c>
      <c r="J22" s="141">
        <v>21</v>
      </c>
      <c r="K22" s="134">
        <f t="shared" si="1"/>
        <v>0</v>
      </c>
      <c r="L22" s="135"/>
      <c r="M22" s="135"/>
      <c r="N22" s="135"/>
      <c r="O22" s="135"/>
      <c r="P22" s="135"/>
    </row>
    <row r="23" spans="1:16" ht="12.75" x14ac:dyDescent="0.2">
      <c r="A23" s="136">
        <v>8</v>
      </c>
      <c r="B23" s="136" t="s">
        <v>105</v>
      </c>
      <c r="C23" s="136" t="s">
        <v>106</v>
      </c>
      <c r="D23" s="142" t="s">
        <v>117</v>
      </c>
      <c r="E23" s="143" t="s">
        <v>118</v>
      </c>
      <c r="F23" s="136" t="s">
        <v>104</v>
      </c>
      <c r="G23" s="139">
        <f>G22</f>
        <v>2</v>
      </c>
      <c r="H23" s="165"/>
      <c r="I23" s="134">
        <f t="shared" si="0"/>
        <v>0</v>
      </c>
      <c r="J23" s="141">
        <v>21</v>
      </c>
      <c r="K23" s="134">
        <f t="shared" si="1"/>
        <v>0</v>
      </c>
      <c r="L23" s="135"/>
      <c r="M23" s="135"/>
      <c r="N23" s="135"/>
      <c r="O23" s="135"/>
      <c r="P23" s="135"/>
    </row>
    <row r="24" spans="1:16" ht="12.75" x14ac:dyDescent="0.2">
      <c r="A24" s="136">
        <v>9</v>
      </c>
      <c r="B24" s="136" t="s">
        <v>101</v>
      </c>
      <c r="C24" s="136">
        <v>742</v>
      </c>
      <c r="D24" s="142" t="s">
        <v>119</v>
      </c>
      <c r="E24" s="143" t="s">
        <v>120</v>
      </c>
      <c r="F24" s="136" t="s">
        <v>121</v>
      </c>
      <c r="G24" s="145">
        <v>50</v>
      </c>
      <c r="H24" s="165"/>
      <c r="I24" s="134">
        <f t="shared" si="0"/>
        <v>0</v>
      </c>
      <c r="J24" s="141">
        <v>21</v>
      </c>
      <c r="K24" s="134">
        <f t="shared" si="1"/>
        <v>0</v>
      </c>
      <c r="L24" s="135"/>
      <c r="M24" s="135"/>
      <c r="N24" s="135"/>
      <c r="O24" s="135"/>
      <c r="P24" s="135"/>
    </row>
    <row r="25" spans="1:16" ht="12.75" x14ac:dyDescent="0.2">
      <c r="A25" s="136">
        <v>10</v>
      </c>
      <c r="B25" s="136" t="s">
        <v>105</v>
      </c>
      <c r="C25" s="136" t="s">
        <v>111</v>
      </c>
      <c r="D25" s="142"/>
      <c r="E25" s="143" t="s">
        <v>122</v>
      </c>
      <c r="F25" s="136" t="s">
        <v>121</v>
      </c>
      <c r="G25" s="145">
        <f>G24</f>
        <v>50</v>
      </c>
      <c r="H25" s="165"/>
      <c r="I25" s="134">
        <f t="shared" si="0"/>
        <v>0</v>
      </c>
      <c r="J25" s="141">
        <v>21</v>
      </c>
      <c r="K25" s="134">
        <f t="shared" si="1"/>
        <v>0</v>
      </c>
      <c r="L25" s="135"/>
      <c r="M25" s="135"/>
      <c r="N25" s="135"/>
      <c r="O25" s="135"/>
      <c r="P25" s="135"/>
    </row>
    <row r="26" spans="1:16" ht="12.75" x14ac:dyDescent="0.2">
      <c r="A26" s="136">
        <v>11</v>
      </c>
      <c r="B26" s="136" t="s">
        <v>101</v>
      </c>
      <c r="C26" s="136">
        <v>742</v>
      </c>
      <c r="D26" s="142" t="s">
        <v>123</v>
      </c>
      <c r="E26" s="143" t="s">
        <v>242</v>
      </c>
      <c r="F26" s="136" t="s">
        <v>104</v>
      </c>
      <c r="G26" s="205">
        <v>4</v>
      </c>
      <c r="H26" s="165"/>
      <c r="I26" s="134">
        <f t="shared" si="0"/>
        <v>0</v>
      </c>
      <c r="J26" s="141">
        <v>21</v>
      </c>
      <c r="K26" s="134">
        <f t="shared" si="1"/>
        <v>0</v>
      </c>
      <c r="L26" s="135"/>
      <c r="M26" s="135"/>
      <c r="N26" s="135"/>
      <c r="O26" s="135"/>
      <c r="P26" s="135"/>
    </row>
    <row r="27" spans="1:16" ht="25.5" x14ac:dyDescent="0.2">
      <c r="A27" s="136">
        <v>12</v>
      </c>
      <c r="B27" s="136" t="s">
        <v>105</v>
      </c>
      <c r="C27" s="136" t="s">
        <v>106</v>
      </c>
      <c r="D27" s="142" t="s">
        <v>124</v>
      </c>
      <c r="E27" s="143" t="s">
        <v>243</v>
      </c>
      <c r="F27" s="136" t="s">
        <v>104</v>
      </c>
      <c r="G27" s="139">
        <v>4</v>
      </c>
      <c r="H27" s="167"/>
      <c r="I27" s="134">
        <f t="shared" si="0"/>
        <v>0</v>
      </c>
      <c r="J27" s="141">
        <v>21</v>
      </c>
      <c r="K27" s="134">
        <f t="shared" si="1"/>
        <v>0</v>
      </c>
      <c r="L27" s="135"/>
      <c r="M27" s="135"/>
      <c r="N27" s="135"/>
      <c r="O27" s="135"/>
      <c r="P27" s="135"/>
    </row>
    <row r="28" spans="1:16" ht="12.75" x14ac:dyDescent="0.2">
      <c r="A28" s="136">
        <v>13</v>
      </c>
      <c r="B28" s="136" t="s">
        <v>101</v>
      </c>
      <c r="C28" s="136">
        <v>742</v>
      </c>
      <c r="D28" s="142" t="s">
        <v>125</v>
      </c>
      <c r="E28" s="143" t="s">
        <v>126</v>
      </c>
      <c r="F28" s="136" t="s">
        <v>104</v>
      </c>
      <c r="G28" s="139">
        <v>1</v>
      </c>
      <c r="H28" s="165"/>
      <c r="I28" s="134">
        <f t="shared" si="0"/>
        <v>0</v>
      </c>
      <c r="J28" s="141">
        <v>21</v>
      </c>
      <c r="K28" s="134">
        <f t="shared" si="1"/>
        <v>0</v>
      </c>
      <c r="L28" s="135"/>
      <c r="M28" s="135"/>
      <c r="N28" s="135"/>
      <c r="O28" s="135"/>
      <c r="P28" s="135"/>
    </row>
    <row r="29" spans="1:16" ht="12.75" x14ac:dyDescent="0.2">
      <c r="A29" s="136"/>
      <c r="B29" s="136"/>
      <c r="C29" s="136"/>
      <c r="D29" s="137">
        <v>741</v>
      </c>
      <c r="E29" s="138" t="s">
        <v>127</v>
      </c>
      <c r="F29" s="136"/>
      <c r="G29" s="139"/>
      <c r="H29" s="165"/>
      <c r="I29" s="140">
        <f>SUM(I30:I64)</f>
        <v>0</v>
      </c>
      <c r="J29" s="141"/>
      <c r="K29" s="134"/>
      <c r="L29" s="135"/>
      <c r="M29" s="135"/>
      <c r="N29" s="135"/>
      <c r="O29" s="135"/>
      <c r="P29" s="135"/>
    </row>
    <row r="30" spans="1:16" ht="12.75" x14ac:dyDescent="0.2">
      <c r="A30" s="136">
        <v>14</v>
      </c>
      <c r="B30" s="136" t="s">
        <v>101</v>
      </c>
      <c r="C30" s="136">
        <v>741</v>
      </c>
      <c r="D30" s="142" t="s">
        <v>128</v>
      </c>
      <c r="E30" s="143" t="s">
        <v>129</v>
      </c>
      <c r="F30" s="136" t="s">
        <v>104</v>
      </c>
      <c r="G30" s="139">
        <v>1</v>
      </c>
      <c r="H30" s="165"/>
      <c r="I30" s="134">
        <f t="shared" ref="I30:I64" si="2">ROUND(G30*H30,2)</f>
        <v>0</v>
      </c>
      <c r="J30" s="141">
        <v>21</v>
      </c>
      <c r="K30" s="134">
        <f t="shared" ref="K30:K64" si="3">I30+((I30/100)*J30)</f>
        <v>0</v>
      </c>
      <c r="L30" s="135"/>
      <c r="M30" s="135"/>
      <c r="N30" s="135"/>
      <c r="O30" s="135"/>
      <c r="P30" s="135"/>
    </row>
    <row r="31" spans="1:16" ht="12.75" x14ac:dyDescent="0.2">
      <c r="A31" s="136">
        <v>15</v>
      </c>
      <c r="B31" s="136" t="s">
        <v>105</v>
      </c>
      <c r="C31" s="136" t="s">
        <v>106</v>
      </c>
      <c r="D31" s="142" t="s">
        <v>130</v>
      </c>
      <c r="E31" s="143" t="s">
        <v>131</v>
      </c>
      <c r="F31" s="136" t="s">
        <v>104</v>
      </c>
      <c r="G31" s="139">
        <v>1</v>
      </c>
      <c r="H31" s="165"/>
      <c r="I31" s="134">
        <f t="shared" si="2"/>
        <v>0</v>
      </c>
      <c r="J31" s="141">
        <v>21</v>
      </c>
      <c r="K31" s="134">
        <f t="shared" si="3"/>
        <v>0</v>
      </c>
      <c r="L31" s="135"/>
      <c r="M31" s="135"/>
      <c r="N31" s="135"/>
      <c r="O31" s="135"/>
      <c r="P31" s="135"/>
    </row>
    <row r="32" spans="1:16" ht="12.75" x14ac:dyDescent="0.2">
      <c r="A32" s="136">
        <v>16</v>
      </c>
      <c r="B32" s="136" t="s">
        <v>101</v>
      </c>
      <c r="C32" s="136">
        <v>741</v>
      </c>
      <c r="D32" s="142" t="s">
        <v>132</v>
      </c>
      <c r="E32" s="143" t="s">
        <v>133</v>
      </c>
      <c r="F32" s="136" t="s">
        <v>104</v>
      </c>
      <c r="G32" s="139">
        <v>2</v>
      </c>
      <c r="H32" s="165"/>
      <c r="I32" s="134">
        <f t="shared" si="2"/>
        <v>0</v>
      </c>
      <c r="J32" s="141">
        <v>21</v>
      </c>
      <c r="K32" s="134">
        <f t="shared" si="3"/>
        <v>0</v>
      </c>
      <c r="L32" s="135"/>
      <c r="M32" s="135"/>
      <c r="N32" s="135"/>
      <c r="O32" s="135"/>
      <c r="P32" s="135"/>
    </row>
    <row r="33" spans="1:16" ht="25.5" x14ac:dyDescent="0.2">
      <c r="A33" s="136">
        <v>17</v>
      </c>
      <c r="B33" s="136" t="s">
        <v>105</v>
      </c>
      <c r="C33" s="136" t="s">
        <v>106</v>
      </c>
      <c r="D33" s="142" t="s">
        <v>134</v>
      </c>
      <c r="E33" s="143" t="s">
        <v>135</v>
      </c>
      <c r="F33" s="136" t="s">
        <v>104</v>
      </c>
      <c r="G33" s="139">
        <f>G32</f>
        <v>2</v>
      </c>
      <c r="H33" s="165"/>
      <c r="I33" s="134">
        <f t="shared" si="2"/>
        <v>0</v>
      </c>
      <c r="J33" s="141">
        <v>21</v>
      </c>
      <c r="K33" s="134">
        <f t="shared" si="3"/>
        <v>0</v>
      </c>
      <c r="L33" s="135"/>
      <c r="M33" s="135"/>
      <c r="N33" s="135"/>
      <c r="O33" s="135"/>
      <c r="P33" s="135"/>
    </row>
    <row r="34" spans="1:16" ht="12.75" x14ac:dyDescent="0.2">
      <c r="A34" s="136">
        <v>18</v>
      </c>
      <c r="B34" s="136" t="s">
        <v>101</v>
      </c>
      <c r="C34" s="136">
        <v>741</v>
      </c>
      <c r="D34" s="142" t="s">
        <v>136</v>
      </c>
      <c r="E34" s="143" t="s">
        <v>137</v>
      </c>
      <c r="F34" s="136" t="s">
        <v>104</v>
      </c>
      <c r="G34" s="139">
        <v>1</v>
      </c>
      <c r="H34" s="165"/>
      <c r="I34" s="134">
        <f t="shared" ref="I34:I57" si="4">ROUND(G34*H34,2)</f>
        <v>0</v>
      </c>
      <c r="J34" s="141">
        <v>21</v>
      </c>
      <c r="K34" s="134">
        <f t="shared" ref="K34:K57" si="5">I34+((I34/100)*J34)</f>
        <v>0</v>
      </c>
      <c r="L34" s="135"/>
      <c r="M34" s="135"/>
      <c r="N34" s="135"/>
      <c r="O34" s="135"/>
      <c r="P34" s="135"/>
    </row>
    <row r="35" spans="1:16" ht="12.75" x14ac:dyDescent="0.2">
      <c r="A35" s="136">
        <v>19</v>
      </c>
      <c r="B35" s="136" t="s">
        <v>105</v>
      </c>
      <c r="C35" s="136" t="s">
        <v>106</v>
      </c>
      <c r="D35" s="142" t="s">
        <v>138</v>
      </c>
      <c r="E35" s="143" t="s">
        <v>139</v>
      </c>
      <c r="F35" s="136" t="s">
        <v>104</v>
      </c>
      <c r="G35" s="139">
        <v>1</v>
      </c>
      <c r="H35" s="165"/>
      <c r="I35" s="134">
        <f t="shared" si="4"/>
        <v>0</v>
      </c>
      <c r="J35" s="141">
        <v>21</v>
      </c>
      <c r="K35" s="134">
        <f t="shared" si="5"/>
        <v>0</v>
      </c>
      <c r="L35" s="135"/>
      <c r="M35" s="135"/>
      <c r="N35" s="135"/>
      <c r="O35" s="135"/>
      <c r="P35" s="135"/>
    </row>
    <row r="36" spans="1:16" ht="12.75" x14ac:dyDescent="0.2">
      <c r="A36" s="136">
        <v>20</v>
      </c>
      <c r="B36" s="136" t="s">
        <v>101</v>
      </c>
      <c r="C36" s="136">
        <v>741</v>
      </c>
      <c r="D36" s="142" t="s">
        <v>140</v>
      </c>
      <c r="E36" s="143" t="s">
        <v>141</v>
      </c>
      <c r="F36" s="136" t="s">
        <v>104</v>
      </c>
      <c r="G36" s="139">
        <v>1</v>
      </c>
      <c r="H36" s="165"/>
      <c r="I36" s="134">
        <f t="shared" si="4"/>
        <v>0</v>
      </c>
      <c r="J36" s="141">
        <v>21</v>
      </c>
      <c r="K36" s="134">
        <f t="shared" si="5"/>
        <v>0</v>
      </c>
      <c r="L36" s="135"/>
      <c r="M36" s="135"/>
      <c r="N36" s="135"/>
      <c r="O36" s="135"/>
      <c r="P36" s="135"/>
    </row>
    <row r="37" spans="1:16" ht="12.75" x14ac:dyDescent="0.2">
      <c r="A37" s="136">
        <v>21</v>
      </c>
      <c r="B37" s="136" t="s">
        <v>101</v>
      </c>
      <c r="C37" s="136">
        <v>741</v>
      </c>
      <c r="D37" s="142" t="s">
        <v>142</v>
      </c>
      <c r="E37" s="143" t="s">
        <v>143</v>
      </c>
      <c r="F37" s="136" t="s">
        <v>121</v>
      </c>
      <c r="G37" s="139">
        <v>15</v>
      </c>
      <c r="H37" s="165"/>
      <c r="I37" s="134">
        <f t="shared" si="4"/>
        <v>0</v>
      </c>
      <c r="J37" s="141">
        <v>21</v>
      </c>
      <c r="K37" s="134">
        <f t="shared" si="5"/>
        <v>0</v>
      </c>
      <c r="L37" s="135"/>
      <c r="M37" s="135"/>
      <c r="N37" s="135"/>
      <c r="O37" s="135"/>
      <c r="P37" s="135"/>
    </row>
    <row r="38" spans="1:16" ht="12.75" x14ac:dyDescent="0.2">
      <c r="A38" s="136">
        <v>22</v>
      </c>
      <c r="B38" s="136" t="s">
        <v>105</v>
      </c>
      <c r="C38" s="136" t="s">
        <v>106</v>
      </c>
      <c r="D38" s="142" t="s">
        <v>144</v>
      </c>
      <c r="E38" s="143" t="s">
        <v>145</v>
      </c>
      <c r="F38" s="136" t="s">
        <v>121</v>
      </c>
      <c r="G38" s="139">
        <f>G37</f>
        <v>15</v>
      </c>
      <c r="H38" s="165"/>
      <c r="I38" s="134">
        <f t="shared" si="4"/>
        <v>0</v>
      </c>
      <c r="J38" s="141">
        <v>21</v>
      </c>
      <c r="K38" s="134">
        <f t="shared" si="5"/>
        <v>0</v>
      </c>
      <c r="L38" s="135"/>
      <c r="M38" s="135"/>
      <c r="N38" s="135"/>
      <c r="O38" s="135"/>
      <c r="P38" s="135"/>
    </row>
    <row r="39" spans="1:16" ht="12.75" x14ac:dyDescent="0.2">
      <c r="A39" s="136">
        <v>23</v>
      </c>
      <c r="B39" s="136" t="s">
        <v>101</v>
      </c>
      <c r="C39" s="136">
        <v>741</v>
      </c>
      <c r="D39" s="142" t="s">
        <v>146</v>
      </c>
      <c r="E39" s="143" t="s">
        <v>147</v>
      </c>
      <c r="F39" s="136" t="s">
        <v>104</v>
      </c>
      <c r="G39" s="139">
        <v>2</v>
      </c>
      <c r="H39" s="166"/>
      <c r="I39" s="134">
        <f t="shared" si="4"/>
        <v>0</v>
      </c>
      <c r="J39" s="141">
        <v>21</v>
      </c>
      <c r="K39" s="134">
        <f t="shared" si="5"/>
        <v>0</v>
      </c>
      <c r="L39" s="135"/>
      <c r="M39" s="135"/>
      <c r="N39" s="135"/>
      <c r="O39" s="135"/>
      <c r="P39" s="135"/>
    </row>
    <row r="40" spans="1:16" ht="12.75" x14ac:dyDescent="0.2">
      <c r="A40" s="136">
        <v>24</v>
      </c>
      <c r="B40" s="136" t="s">
        <v>105</v>
      </c>
      <c r="C40" s="136" t="s">
        <v>106</v>
      </c>
      <c r="D40" s="142" t="s">
        <v>148</v>
      </c>
      <c r="E40" s="143" t="s">
        <v>149</v>
      </c>
      <c r="F40" s="136" t="s">
        <v>104</v>
      </c>
      <c r="G40" s="139">
        <v>1</v>
      </c>
      <c r="H40" s="165"/>
      <c r="I40" s="134">
        <f t="shared" si="4"/>
        <v>0</v>
      </c>
      <c r="J40" s="141">
        <v>21</v>
      </c>
      <c r="K40" s="134">
        <f t="shared" si="5"/>
        <v>0</v>
      </c>
      <c r="L40" s="135"/>
      <c r="M40" s="135"/>
      <c r="N40" s="135"/>
      <c r="O40" s="135"/>
      <c r="P40" s="135"/>
    </row>
    <row r="41" spans="1:16" ht="12.75" x14ac:dyDescent="0.2">
      <c r="A41" s="136">
        <v>25</v>
      </c>
      <c r="B41" s="136" t="s">
        <v>105</v>
      </c>
      <c r="C41" s="136" t="s">
        <v>106</v>
      </c>
      <c r="D41" s="142" t="s">
        <v>150</v>
      </c>
      <c r="E41" s="143" t="s">
        <v>151</v>
      </c>
      <c r="F41" s="136" t="s">
        <v>104</v>
      </c>
      <c r="G41" s="139">
        <v>1</v>
      </c>
      <c r="H41" s="165"/>
      <c r="I41" s="134">
        <f t="shared" si="4"/>
        <v>0</v>
      </c>
      <c r="J41" s="141">
        <v>21</v>
      </c>
      <c r="K41" s="134">
        <f t="shared" si="5"/>
        <v>0</v>
      </c>
      <c r="L41" s="135"/>
      <c r="M41" s="135"/>
      <c r="N41" s="135"/>
      <c r="O41" s="135"/>
      <c r="P41" s="135"/>
    </row>
    <row r="42" spans="1:16" ht="25.5" x14ac:dyDescent="0.2">
      <c r="A42" s="136">
        <v>26</v>
      </c>
      <c r="B42" s="136" t="s">
        <v>101</v>
      </c>
      <c r="C42" s="136">
        <v>741</v>
      </c>
      <c r="D42" s="142" t="s">
        <v>152</v>
      </c>
      <c r="E42" s="143" t="s">
        <v>153</v>
      </c>
      <c r="F42" s="136" t="s">
        <v>104</v>
      </c>
      <c r="G42" s="139">
        <v>6</v>
      </c>
      <c r="H42" s="165"/>
      <c r="I42" s="134">
        <f t="shared" si="4"/>
        <v>0</v>
      </c>
      <c r="J42" s="141">
        <v>21</v>
      </c>
      <c r="K42" s="134">
        <f t="shared" si="5"/>
        <v>0</v>
      </c>
      <c r="L42" s="135"/>
      <c r="M42" s="135"/>
      <c r="N42" s="135"/>
      <c r="O42" s="135"/>
      <c r="P42" s="135"/>
    </row>
    <row r="43" spans="1:16" ht="12.75" x14ac:dyDescent="0.2">
      <c r="A43" s="136">
        <v>27</v>
      </c>
      <c r="B43" s="136" t="s">
        <v>105</v>
      </c>
      <c r="C43" s="136" t="s">
        <v>106</v>
      </c>
      <c r="D43" s="142" t="s">
        <v>154</v>
      </c>
      <c r="E43" s="143" t="s">
        <v>155</v>
      </c>
      <c r="F43" s="136" t="s">
        <v>104</v>
      </c>
      <c r="G43" s="139">
        <f>G42</f>
        <v>6</v>
      </c>
      <c r="H43" s="165"/>
      <c r="I43" s="134">
        <f t="shared" si="4"/>
        <v>0</v>
      </c>
      <c r="J43" s="141">
        <v>21</v>
      </c>
      <c r="K43" s="134">
        <f t="shared" si="5"/>
        <v>0</v>
      </c>
      <c r="L43" s="135"/>
      <c r="M43" s="135"/>
      <c r="N43" s="135"/>
      <c r="O43" s="135"/>
      <c r="P43" s="135"/>
    </row>
    <row r="44" spans="1:16" ht="12.75" x14ac:dyDescent="0.2">
      <c r="A44" s="136">
        <v>28</v>
      </c>
      <c r="B44" s="136" t="s">
        <v>101</v>
      </c>
      <c r="C44" s="136">
        <v>741</v>
      </c>
      <c r="D44" s="142" t="s">
        <v>156</v>
      </c>
      <c r="E44" s="144" t="s">
        <v>157</v>
      </c>
      <c r="F44" s="136" t="s">
        <v>104</v>
      </c>
      <c r="G44" s="139">
        <v>2</v>
      </c>
      <c r="H44" s="165"/>
      <c r="I44" s="134">
        <f t="shared" si="4"/>
        <v>0</v>
      </c>
      <c r="J44" s="141">
        <v>21</v>
      </c>
      <c r="K44" s="134">
        <f t="shared" si="5"/>
        <v>0</v>
      </c>
      <c r="L44" s="135"/>
      <c r="M44" s="135"/>
      <c r="N44" s="135"/>
      <c r="O44" s="135"/>
      <c r="P44" s="135"/>
    </row>
    <row r="45" spans="1:16" ht="12.75" x14ac:dyDescent="0.2">
      <c r="A45" s="136">
        <v>29</v>
      </c>
      <c r="B45" s="136" t="s">
        <v>105</v>
      </c>
      <c r="C45" s="136" t="s">
        <v>106</v>
      </c>
      <c r="D45" s="142" t="s">
        <v>158</v>
      </c>
      <c r="E45" s="144" t="s">
        <v>159</v>
      </c>
      <c r="F45" s="136" t="s">
        <v>104</v>
      </c>
      <c r="G45" s="139">
        <f>G44</f>
        <v>2</v>
      </c>
      <c r="H45" s="165"/>
      <c r="I45" s="134">
        <f t="shared" si="4"/>
        <v>0</v>
      </c>
      <c r="J45" s="141">
        <v>21</v>
      </c>
      <c r="K45" s="134">
        <f t="shared" si="5"/>
        <v>0</v>
      </c>
      <c r="L45" s="135"/>
      <c r="M45" s="135"/>
      <c r="N45" s="135"/>
      <c r="O45" s="135"/>
      <c r="P45" s="135"/>
    </row>
    <row r="46" spans="1:16" ht="12.75" x14ac:dyDescent="0.2">
      <c r="A46" s="136">
        <v>30</v>
      </c>
      <c r="B46" s="136" t="s">
        <v>105</v>
      </c>
      <c r="C46" s="136" t="s">
        <v>106</v>
      </c>
      <c r="D46" s="142" t="s">
        <v>160</v>
      </c>
      <c r="E46" s="144" t="s">
        <v>161</v>
      </c>
      <c r="F46" s="136" t="s">
        <v>104</v>
      </c>
      <c r="G46" s="139">
        <f>G44</f>
        <v>2</v>
      </c>
      <c r="H46" s="165"/>
      <c r="I46" s="134">
        <f t="shared" si="4"/>
        <v>0</v>
      </c>
      <c r="J46" s="141">
        <v>21</v>
      </c>
      <c r="K46" s="134">
        <f t="shared" si="5"/>
        <v>0</v>
      </c>
      <c r="L46" s="135"/>
      <c r="M46" s="135"/>
      <c r="N46" s="135"/>
      <c r="O46" s="135"/>
      <c r="P46" s="135"/>
    </row>
    <row r="47" spans="1:16" ht="25.5" x14ac:dyDescent="0.2">
      <c r="A47" s="136">
        <v>31</v>
      </c>
      <c r="B47" s="136" t="s">
        <v>101</v>
      </c>
      <c r="C47" s="136">
        <v>741</v>
      </c>
      <c r="D47" s="142" t="s">
        <v>162</v>
      </c>
      <c r="E47" s="143" t="s">
        <v>163</v>
      </c>
      <c r="F47" s="136" t="s">
        <v>104</v>
      </c>
      <c r="G47" s="139">
        <v>32</v>
      </c>
      <c r="H47" s="165"/>
      <c r="I47" s="134">
        <f t="shared" si="4"/>
        <v>0</v>
      </c>
      <c r="J47" s="141">
        <v>21</v>
      </c>
      <c r="K47" s="134">
        <f t="shared" si="5"/>
        <v>0</v>
      </c>
      <c r="L47" s="135"/>
      <c r="M47" s="135"/>
      <c r="N47" s="135"/>
      <c r="O47" s="135"/>
      <c r="P47" s="135"/>
    </row>
    <row r="48" spans="1:16" ht="12.75" x14ac:dyDescent="0.2">
      <c r="A48" s="136">
        <v>32</v>
      </c>
      <c r="B48" s="136" t="s">
        <v>105</v>
      </c>
      <c r="C48" s="136" t="s">
        <v>106</v>
      </c>
      <c r="D48" s="142" t="s">
        <v>164</v>
      </c>
      <c r="E48" s="143" t="s">
        <v>165</v>
      </c>
      <c r="F48" s="136" t="s">
        <v>104</v>
      </c>
      <c r="G48" s="139">
        <f>G47</f>
        <v>32</v>
      </c>
      <c r="H48" s="165"/>
      <c r="I48" s="134">
        <f t="shared" si="4"/>
        <v>0</v>
      </c>
      <c r="J48" s="141">
        <v>21</v>
      </c>
      <c r="K48" s="134">
        <f t="shared" si="5"/>
        <v>0</v>
      </c>
      <c r="L48" s="135"/>
      <c r="M48" s="135"/>
      <c r="N48" s="135"/>
      <c r="O48" s="135"/>
      <c r="P48" s="135"/>
    </row>
    <row r="49" spans="1:16" ht="12.75" x14ac:dyDescent="0.2">
      <c r="A49" s="136">
        <v>33</v>
      </c>
      <c r="B49" s="136" t="s">
        <v>105</v>
      </c>
      <c r="C49" s="136" t="s">
        <v>106</v>
      </c>
      <c r="D49" s="142" t="s">
        <v>166</v>
      </c>
      <c r="E49" s="144" t="s">
        <v>167</v>
      </c>
      <c r="F49" s="136" t="s">
        <v>104</v>
      </c>
      <c r="G49" s="139">
        <v>11</v>
      </c>
      <c r="H49" s="165"/>
      <c r="I49" s="134">
        <f t="shared" si="4"/>
        <v>0</v>
      </c>
      <c r="J49" s="141">
        <v>21</v>
      </c>
      <c r="K49" s="134">
        <f t="shared" si="5"/>
        <v>0</v>
      </c>
      <c r="L49" s="135"/>
      <c r="M49" s="135"/>
      <c r="N49" s="135"/>
      <c r="O49" s="135"/>
      <c r="P49" s="135"/>
    </row>
    <row r="50" spans="1:16" ht="12.75" x14ac:dyDescent="0.2">
      <c r="A50" s="136">
        <v>34</v>
      </c>
      <c r="B50" s="136" t="s">
        <v>105</v>
      </c>
      <c r="C50" s="136" t="s">
        <v>111</v>
      </c>
      <c r="D50" s="142"/>
      <c r="E50" s="144" t="s">
        <v>168</v>
      </c>
      <c r="F50" s="136" t="s">
        <v>104</v>
      </c>
      <c r="G50" s="139">
        <v>10</v>
      </c>
      <c r="H50" s="165"/>
      <c r="I50" s="134">
        <f t="shared" si="4"/>
        <v>0</v>
      </c>
      <c r="J50" s="141">
        <v>21</v>
      </c>
      <c r="K50" s="134">
        <f t="shared" si="5"/>
        <v>0</v>
      </c>
      <c r="L50" s="135"/>
      <c r="M50" s="135"/>
      <c r="N50" s="135"/>
      <c r="O50" s="135"/>
      <c r="P50" s="135"/>
    </row>
    <row r="51" spans="1:16" ht="12.75" x14ac:dyDescent="0.2">
      <c r="A51" s="136">
        <v>35</v>
      </c>
      <c r="B51" s="136" t="s">
        <v>101</v>
      </c>
      <c r="C51" s="136">
        <v>741</v>
      </c>
      <c r="D51" s="142" t="s">
        <v>169</v>
      </c>
      <c r="E51" s="144" t="s">
        <v>170</v>
      </c>
      <c r="F51" s="136" t="s">
        <v>104</v>
      </c>
      <c r="G51" s="139">
        <v>1</v>
      </c>
      <c r="H51" s="165"/>
      <c r="I51" s="134">
        <f t="shared" si="4"/>
        <v>0</v>
      </c>
      <c r="J51" s="141">
        <v>21</v>
      </c>
      <c r="K51" s="134">
        <f t="shared" si="5"/>
        <v>0</v>
      </c>
      <c r="L51" s="135"/>
      <c r="M51" s="135"/>
      <c r="N51" s="135"/>
      <c r="O51" s="135"/>
      <c r="P51" s="135"/>
    </row>
    <row r="52" spans="1:16" ht="12.75" x14ac:dyDescent="0.2">
      <c r="A52" s="136">
        <v>36</v>
      </c>
      <c r="B52" s="136" t="s">
        <v>105</v>
      </c>
      <c r="C52" s="136" t="s">
        <v>106</v>
      </c>
      <c r="D52" s="142" t="s">
        <v>171</v>
      </c>
      <c r="E52" s="144" t="s">
        <v>172</v>
      </c>
      <c r="F52" s="136" t="s">
        <v>104</v>
      </c>
      <c r="G52" s="139">
        <f>G51</f>
        <v>1</v>
      </c>
      <c r="H52" s="165"/>
      <c r="I52" s="134">
        <f t="shared" si="4"/>
        <v>0</v>
      </c>
      <c r="J52" s="141">
        <v>21</v>
      </c>
      <c r="K52" s="134">
        <f t="shared" si="5"/>
        <v>0</v>
      </c>
      <c r="L52" s="135"/>
      <c r="M52" s="135"/>
      <c r="N52" s="135"/>
      <c r="O52" s="135"/>
      <c r="P52" s="135"/>
    </row>
    <row r="53" spans="1:16" s="152" customFormat="1" ht="12.75" x14ac:dyDescent="0.2">
      <c r="A53" s="136">
        <v>37</v>
      </c>
      <c r="B53" s="147" t="s">
        <v>101</v>
      </c>
      <c r="C53" s="147">
        <v>922</v>
      </c>
      <c r="D53" s="148" t="s">
        <v>217</v>
      </c>
      <c r="E53" s="149" t="s">
        <v>218</v>
      </c>
      <c r="F53" s="147" t="s">
        <v>104</v>
      </c>
      <c r="G53" s="150">
        <v>2</v>
      </c>
      <c r="H53" s="167"/>
      <c r="I53" s="134">
        <f t="shared" si="4"/>
        <v>0</v>
      </c>
      <c r="J53" s="141">
        <v>21</v>
      </c>
      <c r="K53" s="134">
        <f t="shared" si="5"/>
        <v>0</v>
      </c>
      <c r="L53" s="151"/>
      <c r="M53" s="153"/>
      <c r="N53" s="153"/>
      <c r="O53" s="153"/>
    </row>
    <row r="54" spans="1:16" ht="12.75" x14ac:dyDescent="0.2">
      <c r="A54" s="136">
        <v>38</v>
      </c>
      <c r="B54" s="136" t="s">
        <v>105</v>
      </c>
      <c r="C54" s="136" t="s">
        <v>106</v>
      </c>
      <c r="D54" s="142" t="s">
        <v>173</v>
      </c>
      <c r="E54" s="144" t="s">
        <v>174</v>
      </c>
      <c r="F54" s="136" t="s">
        <v>104</v>
      </c>
      <c r="G54" s="139">
        <f>G53</f>
        <v>2</v>
      </c>
      <c r="H54" s="165"/>
      <c r="I54" s="134">
        <f t="shared" si="4"/>
        <v>0</v>
      </c>
      <c r="J54" s="141">
        <v>21</v>
      </c>
      <c r="K54" s="134">
        <f t="shared" si="5"/>
        <v>0</v>
      </c>
      <c r="L54" s="135"/>
      <c r="M54" s="135"/>
      <c r="N54" s="135"/>
      <c r="O54" s="135"/>
      <c r="P54" s="135"/>
    </row>
    <row r="55" spans="1:16" ht="25.5" x14ac:dyDescent="0.2">
      <c r="A55" s="136">
        <v>39</v>
      </c>
      <c r="B55" s="136" t="s">
        <v>101</v>
      </c>
      <c r="C55" s="136">
        <v>741</v>
      </c>
      <c r="D55" s="142" t="s">
        <v>175</v>
      </c>
      <c r="E55" s="143" t="s">
        <v>176</v>
      </c>
      <c r="F55" s="136" t="s">
        <v>121</v>
      </c>
      <c r="G55" s="139">
        <v>170</v>
      </c>
      <c r="H55" s="165"/>
      <c r="I55" s="134">
        <f t="shared" si="4"/>
        <v>0</v>
      </c>
      <c r="J55" s="141">
        <v>21</v>
      </c>
      <c r="K55" s="134">
        <f t="shared" si="5"/>
        <v>0</v>
      </c>
      <c r="L55" s="135"/>
      <c r="M55" s="135"/>
      <c r="N55" s="135"/>
      <c r="O55" s="135"/>
      <c r="P55" s="135"/>
    </row>
    <row r="56" spans="1:16" ht="12.75" x14ac:dyDescent="0.2">
      <c r="A56" s="136">
        <v>40</v>
      </c>
      <c r="B56" s="136" t="s">
        <v>105</v>
      </c>
      <c r="C56" s="136" t="s">
        <v>106</v>
      </c>
      <c r="D56" s="142" t="s">
        <v>177</v>
      </c>
      <c r="E56" s="143" t="s">
        <v>178</v>
      </c>
      <c r="F56" s="136" t="s">
        <v>121</v>
      </c>
      <c r="G56" s="139">
        <f>G55</f>
        <v>170</v>
      </c>
      <c r="H56" s="165"/>
      <c r="I56" s="134">
        <f t="shared" si="4"/>
        <v>0</v>
      </c>
      <c r="J56" s="141">
        <v>21</v>
      </c>
      <c r="K56" s="134">
        <f t="shared" si="5"/>
        <v>0</v>
      </c>
      <c r="L56" s="135"/>
      <c r="M56" s="135"/>
      <c r="N56" s="135"/>
      <c r="O56" s="135"/>
      <c r="P56" s="135"/>
    </row>
    <row r="57" spans="1:16" ht="25.5" x14ac:dyDescent="0.2">
      <c r="A57" s="136">
        <v>41</v>
      </c>
      <c r="B57" s="136" t="s">
        <v>101</v>
      </c>
      <c r="C57" s="136">
        <v>741</v>
      </c>
      <c r="D57" s="142" t="s">
        <v>179</v>
      </c>
      <c r="E57" s="143" t="s">
        <v>180</v>
      </c>
      <c r="F57" s="136" t="s">
        <v>121</v>
      </c>
      <c r="G57" s="139">
        <v>15</v>
      </c>
      <c r="H57" s="165"/>
      <c r="I57" s="134">
        <f t="shared" si="4"/>
        <v>0</v>
      </c>
      <c r="J57" s="141">
        <v>21</v>
      </c>
      <c r="K57" s="134">
        <f t="shared" si="5"/>
        <v>0</v>
      </c>
      <c r="L57" s="135"/>
      <c r="M57" s="135"/>
      <c r="N57" s="135"/>
      <c r="O57" s="135"/>
      <c r="P57" s="135"/>
    </row>
    <row r="58" spans="1:16" ht="12.75" x14ac:dyDescent="0.2">
      <c r="A58" s="136">
        <v>42</v>
      </c>
      <c r="B58" s="136" t="s">
        <v>105</v>
      </c>
      <c r="C58" s="136" t="s">
        <v>106</v>
      </c>
      <c r="D58" s="142" t="s">
        <v>181</v>
      </c>
      <c r="E58" s="143" t="s">
        <v>182</v>
      </c>
      <c r="F58" s="136" t="s">
        <v>121</v>
      </c>
      <c r="G58" s="139">
        <f>G57</f>
        <v>15</v>
      </c>
      <c r="H58" s="165"/>
      <c r="I58" s="134">
        <f t="shared" ref="I58:I63" si="6">ROUND(G58*H58,2)</f>
        <v>0</v>
      </c>
      <c r="J58" s="141">
        <v>21</v>
      </c>
      <c r="K58" s="134">
        <f t="shared" ref="K58:K63" si="7">I58+((I58/100)*J58)</f>
        <v>0</v>
      </c>
      <c r="L58" s="135"/>
      <c r="M58" s="135"/>
      <c r="N58" s="135"/>
      <c r="O58" s="135"/>
      <c r="P58" s="135"/>
    </row>
    <row r="59" spans="1:16" s="152" customFormat="1" ht="12.75" x14ac:dyDescent="0.2">
      <c r="A59" s="136">
        <v>43</v>
      </c>
      <c r="B59" s="147" t="s">
        <v>101</v>
      </c>
      <c r="C59" s="147">
        <v>741</v>
      </c>
      <c r="D59" s="148" t="s">
        <v>215</v>
      </c>
      <c r="E59" s="149" t="s">
        <v>216</v>
      </c>
      <c r="F59" s="136" t="s">
        <v>121</v>
      </c>
      <c r="G59" s="150">
        <v>15</v>
      </c>
      <c r="H59" s="167"/>
      <c r="I59" s="134">
        <f t="shared" si="6"/>
        <v>0</v>
      </c>
      <c r="J59" s="141">
        <v>21</v>
      </c>
      <c r="K59" s="134">
        <f t="shared" si="7"/>
        <v>0</v>
      </c>
      <c r="L59" s="151"/>
      <c r="M59" s="153"/>
      <c r="N59" s="153"/>
      <c r="O59" s="153"/>
    </row>
    <row r="60" spans="1:16" s="152" customFormat="1" ht="12.75" x14ac:dyDescent="0.2">
      <c r="A60" s="136">
        <v>44</v>
      </c>
      <c r="B60" s="147" t="s">
        <v>105</v>
      </c>
      <c r="C60" s="147" t="s">
        <v>106</v>
      </c>
      <c r="D60" s="148" t="s">
        <v>183</v>
      </c>
      <c r="E60" s="149" t="s">
        <v>184</v>
      </c>
      <c r="F60" s="136" t="s">
        <v>121</v>
      </c>
      <c r="G60" s="150">
        <f>G59</f>
        <v>15</v>
      </c>
      <c r="H60" s="167"/>
      <c r="I60" s="134">
        <f t="shared" si="6"/>
        <v>0</v>
      </c>
      <c r="J60" s="141">
        <v>21</v>
      </c>
      <c r="K60" s="134">
        <f t="shared" si="7"/>
        <v>0</v>
      </c>
      <c r="L60" s="151"/>
      <c r="M60" s="153"/>
      <c r="N60" s="153"/>
      <c r="O60" s="153"/>
    </row>
    <row r="61" spans="1:16" s="152" customFormat="1" ht="12.75" x14ac:dyDescent="0.2">
      <c r="A61" s="136">
        <v>45</v>
      </c>
      <c r="B61" s="147" t="s">
        <v>101</v>
      </c>
      <c r="C61" s="147">
        <v>741</v>
      </c>
      <c r="D61" s="148" t="s">
        <v>215</v>
      </c>
      <c r="E61" s="149" t="s">
        <v>216</v>
      </c>
      <c r="F61" s="136" t="s">
        <v>121</v>
      </c>
      <c r="G61" s="150">
        <v>10</v>
      </c>
      <c r="H61" s="167"/>
      <c r="I61" s="134">
        <f t="shared" si="6"/>
        <v>0</v>
      </c>
      <c r="J61" s="141">
        <v>21</v>
      </c>
      <c r="K61" s="134">
        <f t="shared" si="7"/>
        <v>0</v>
      </c>
      <c r="L61" s="151"/>
      <c r="M61" s="153"/>
      <c r="N61" s="153"/>
      <c r="O61" s="153"/>
    </row>
    <row r="62" spans="1:16" s="152" customFormat="1" ht="12.75" x14ac:dyDescent="0.2">
      <c r="A62" s="136">
        <v>46</v>
      </c>
      <c r="B62" s="147" t="s">
        <v>105</v>
      </c>
      <c r="C62" s="147" t="s">
        <v>106</v>
      </c>
      <c r="D62" s="148" t="s">
        <v>185</v>
      </c>
      <c r="E62" s="149" t="s">
        <v>241</v>
      </c>
      <c r="F62" s="136" t="s">
        <v>121</v>
      </c>
      <c r="G62" s="150">
        <v>10</v>
      </c>
      <c r="H62" s="167"/>
      <c r="I62" s="134">
        <f t="shared" si="6"/>
        <v>0</v>
      </c>
      <c r="J62" s="141">
        <v>21</v>
      </c>
      <c r="K62" s="134">
        <f t="shared" si="7"/>
        <v>0</v>
      </c>
      <c r="L62" s="151"/>
      <c r="M62" s="153"/>
      <c r="N62" s="153"/>
      <c r="O62" s="153"/>
    </row>
    <row r="63" spans="1:16" ht="25.5" x14ac:dyDescent="0.2">
      <c r="A63" s="136">
        <v>47</v>
      </c>
      <c r="B63" s="136"/>
      <c r="C63" s="135" t="s">
        <v>111</v>
      </c>
      <c r="D63" s="127"/>
      <c r="E63" s="154" t="s">
        <v>186</v>
      </c>
      <c r="F63" s="136" t="s">
        <v>121</v>
      </c>
      <c r="G63" s="139">
        <v>5</v>
      </c>
      <c r="H63" s="165"/>
      <c r="I63" s="134">
        <f t="shared" si="6"/>
        <v>0</v>
      </c>
      <c r="J63" s="141">
        <v>21</v>
      </c>
      <c r="K63" s="134">
        <f t="shared" si="7"/>
        <v>0</v>
      </c>
      <c r="L63" s="135"/>
      <c r="M63" s="135"/>
      <c r="N63" s="135"/>
      <c r="O63" s="135"/>
      <c r="P63" s="135"/>
    </row>
    <row r="64" spans="1:16" ht="25.5" x14ac:dyDescent="0.2">
      <c r="A64" s="136">
        <v>48</v>
      </c>
      <c r="B64" s="136" t="s">
        <v>101</v>
      </c>
      <c r="C64" s="136">
        <v>741</v>
      </c>
      <c r="D64" s="142" t="s">
        <v>187</v>
      </c>
      <c r="E64" s="143" t="s">
        <v>188</v>
      </c>
      <c r="F64" s="136" t="s">
        <v>104</v>
      </c>
      <c r="G64" s="145">
        <v>1</v>
      </c>
      <c r="H64" s="165"/>
      <c r="I64" s="134">
        <f t="shared" si="2"/>
        <v>0</v>
      </c>
      <c r="J64" s="141">
        <v>21</v>
      </c>
      <c r="K64" s="134">
        <f t="shared" si="3"/>
        <v>0</v>
      </c>
      <c r="L64" s="135"/>
      <c r="M64" s="135"/>
      <c r="N64" s="135"/>
      <c r="O64" s="135"/>
      <c r="P64" s="135"/>
    </row>
    <row r="65" spans="1:16" ht="12.75" x14ac:dyDescent="0.2">
      <c r="A65" s="136"/>
      <c r="B65" s="136"/>
      <c r="C65" s="136"/>
      <c r="D65" s="137">
        <v>741</v>
      </c>
      <c r="E65" s="138" t="s">
        <v>189</v>
      </c>
      <c r="F65" s="136"/>
      <c r="G65" s="139"/>
      <c r="H65" s="165"/>
      <c r="I65" s="140">
        <f>SUM(I66:I82)</f>
        <v>0</v>
      </c>
      <c r="J65" s="141"/>
      <c r="K65" s="134"/>
      <c r="L65" s="135"/>
      <c r="M65" s="135"/>
      <c r="N65" s="135"/>
      <c r="O65" s="135"/>
      <c r="P65" s="135"/>
    </row>
    <row r="66" spans="1:16" ht="12.75" x14ac:dyDescent="0.2">
      <c r="A66" s="136">
        <v>49</v>
      </c>
      <c r="B66" s="136" t="s">
        <v>101</v>
      </c>
      <c r="C66" s="136">
        <v>741</v>
      </c>
      <c r="D66" s="142" t="s">
        <v>132</v>
      </c>
      <c r="E66" s="143" t="s">
        <v>133</v>
      </c>
      <c r="F66" s="136" t="s">
        <v>104</v>
      </c>
      <c r="G66" s="139">
        <v>1</v>
      </c>
      <c r="H66" s="165"/>
      <c r="I66" s="134">
        <f t="shared" ref="I66:I82" si="8">ROUND(G66*H66,2)</f>
        <v>0</v>
      </c>
      <c r="J66" s="141">
        <v>21</v>
      </c>
      <c r="K66" s="134">
        <f t="shared" ref="K66:K82" si="9">I66+((I66/100)*J66)</f>
        <v>0</v>
      </c>
      <c r="L66" s="135"/>
      <c r="M66" s="135"/>
      <c r="N66" s="135"/>
      <c r="O66" s="135"/>
      <c r="P66" s="135"/>
    </row>
    <row r="67" spans="1:16" ht="25.5" x14ac:dyDescent="0.2">
      <c r="A67" s="136">
        <v>50</v>
      </c>
      <c r="B67" s="136" t="s">
        <v>105</v>
      </c>
      <c r="C67" s="136" t="s">
        <v>106</v>
      </c>
      <c r="D67" s="142" t="s">
        <v>190</v>
      </c>
      <c r="E67" s="143" t="s">
        <v>191</v>
      </c>
      <c r="F67" s="136" t="s">
        <v>104</v>
      </c>
      <c r="G67" s="139">
        <f>G66</f>
        <v>1</v>
      </c>
      <c r="H67" s="165"/>
      <c r="I67" s="134">
        <f t="shared" si="8"/>
        <v>0</v>
      </c>
      <c r="J67" s="141">
        <v>21</v>
      </c>
      <c r="K67" s="134">
        <f t="shared" si="9"/>
        <v>0</v>
      </c>
      <c r="L67" s="135"/>
      <c r="M67" s="135"/>
      <c r="N67" s="135"/>
      <c r="O67" s="135"/>
      <c r="P67" s="135"/>
    </row>
    <row r="68" spans="1:16" ht="25.5" x14ac:dyDescent="0.2">
      <c r="A68" s="136">
        <v>51</v>
      </c>
      <c r="B68" s="136" t="s">
        <v>101</v>
      </c>
      <c r="C68" s="136">
        <v>741</v>
      </c>
      <c r="D68" s="142" t="s">
        <v>192</v>
      </c>
      <c r="E68" s="143" t="s">
        <v>193</v>
      </c>
      <c r="F68" s="136" t="s">
        <v>104</v>
      </c>
      <c r="G68" s="139">
        <v>20</v>
      </c>
      <c r="H68" s="165"/>
      <c r="I68" s="134">
        <f t="shared" si="8"/>
        <v>0</v>
      </c>
      <c r="J68" s="141">
        <v>21</v>
      </c>
      <c r="K68" s="134">
        <f t="shared" si="9"/>
        <v>0</v>
      </c>
      <c r="L68" s="135"/>
      <c r="M68" s="135"/>
      <c r="N68" s="135"/>
      <c r="O68" s="135"/>
      <c r="P68" s="135"/>
    </row>
    <row r="69" spans="1:16" ht="12.75" x14ac:dyDescent="0.2">
      <c r="A69" s="136">
        <v>52</v>
      </c>
      <c r="B69" s="136" t="s">
        <v>101</v>
      </c>
      <c r="C69" s="136" t="s">
        <v>111</v>
      </c>
      <c r="D69" s="142"/>
      <c r="E69" s="143" t="s">
        <v>194</v>
      </c>
      <c r="F69" s="136" t="s">
        <v>104</v>
      </c>
      <c r="G69" s="139">
        <v>12</v>
      </c>
      <c r="H69" s="165"/>
      <c r="I69" s="134">
        <f t="shared" si="8"/>
        <v>0</v>
      </c>
      <c r="J69" s="141">
        <v>21</v>
      </c>
      <c r="K69" s="134">
        <f t="shared" si="9"/>
        <v>0</v>
      </c>
      <c r="L69" s="146"/>
      <c r="M69" s="135"/>
      <c r="N69" s="135"/>
      <c r="O69" s="135"/>
      <c r="P69" s="135"/>
    </row>
    <row r="70" spans="1:16" ht="25.5" x14ac:dyDescent="0.2">
      <c r="A70" s="136" t="s">
        <v>245</v>
      </c>
      <c r="B70" s="136" t="s">
        <v>105</v>
      </c>
      <c r="C70" s="136" t="s">
        <v>111</v>
      </c>
      <c r="D70" s="142" t="s">
        <v>225</v>
      </c>
      <c r="E70" s="143" t="s">
        <v>244</v>
      </c>
      <c r="F70" s="136" t="s">
        <v>104</v>
      </c>
      <c r="G70" s="139">
        <v>10</v>
      </c>
      <c r="H70" s="167"/>
      <c r="I70" s="134">
        <f t="shared" si="8"/>
        <v>0</v>
      </c>
      <c r="J70" s="141">
        <v>21</v>
      </c>
      <c r="K70" s="134">
        <f t="shared" si="9"/>
        <v>0</v>
      </c>
      <c r="L70" s="135"/>
      <c r="M70" s="135"/>
      <c r="N70" s="135"/>
      <c r="O70" s="135"/>
      <c r="P70" s="135"/>
    </row>
    <row r="71" spans="1:16" ht="25.5" x14ac:dyDescent="0.2">
      <c r="A71" s="136" t="s">
        <v>246</v>
      </c>
      <c r="B71" s="136" t="s">
        <v>105</v>
      </c>
      <c r="C71" s="136" t="s">
        <v>111</v>
      </c>
      <c r="D71" s="142" t="s">
        <v>225</v>
      </c>
      <c r="E71" s="143" t="s">
        <v>248</v>
      </c>
      <c r="F71" s="136" t="s">
        <v>104</v>
      </c>
      <c r="G71" s="139">
        <v>2</v>
      </c>
      <c r="H71" s="167"/>
      <c r="I71" s="134">
        <f t="shared" ref="I71:I72" si="10">ROUND(G71*H71,2)</f>
        <v>0</v>
      </c>
      <c r="J71" s="141">
        <v>21</v>
      </c>
      <c r="K71" s="134">
        <f t="shared" ref="K71:K72" si="11">I71+((I71/100)*J71)</f>
        <v>0</v>
      </c>
      <c r="L71" s="135"/>
      <c r="M71" s="135"/>
      <c r="N71" s="135"/>
      <c r="O71" s="135"/>
      <c r="P71" s="135"/>
    </row>
    <row r="72" spans="1:16" ht="12.75" x14ac:dyDescent="0.2">
      <c r="A72" s="136" t="s">
        <v>247</v>
      </c>
      <c r="B72" s="136" t="s">
        <v>105</v>
      </c>
      <c r="C72" s="136" t="s">
        <v>111</v>
      </c>
      <c r="D72" s="142" t="s">
        <v>225</v>
      </c>
      <c r="E72" s="143" t="s">
        <v>249</v>
      </c>
      <c r="F72" s="136" t="s">
        <v>104</v>
      </c>
      <c r="G72" s="139">
        <v>2</v>
      </c>
      <c r="H72" s="167"/>
      <c r="I72" s="134">
        <f t="shared" si="10"/>
        <v>0</v>
      </c>
      <c r="J72" s="141">
        <v>21</v>
      </c>
      <c r="K72" s="134">
        <f t="shared" si="11"/>
        <v>0</v>
      </c>
      <c r="L72" s="135"/>
      <c r="M72" s="135"/>
      <c r="N72" s="135"/>
      <c r="O72" s="135"/>
      <c r="P72" s="135"/>
    </row>
    <row r="73" spans="1:16" ht="25.5" x14ac:dyDescent="0.2">
      <c r="A73" s="136">
        <v>54</v>
      </c>
      <c r="B73" s="136" t="s">
        <v>101</v>
      </c>
      <c r="C73" s="136">
        <v>741</v>
      </c>
      <c r="D73" s="142" t="s">
        <v>195</v>
      </c>
      <c r="E73" s="143" t="s">
        <v>196</v>
      </c>
      <c r="F73" s="136" t="s">
        <v>104</v>
      </c>
      <c r="G73" s="139">
        <v>2</v>
      </c>
      <c r="H73" s="165"/>
      <c r="I73" s="134">
        <f t="shared" si="8"/>
        <v>0</v>
      </c>
      <c r="J73" s="141">
        <v>21</v>
      </c>
      <c r="K73" s="134">
        <f t="shared" si="9"/>
        <v>0</v>
      </c>
      <c r="L73" s="135"/>
      <c r="M73" s="135"/>
      <c r="N73" s="135"/>
      <c r="O73" s="135"/>
      <c r="P73" s="135"/>
    </row>
    <row r="74" spans="1:16" ht="12.75" x14ac:dyDescent="0.2">
      <c r="A74" s="136">
        <v>55</v>
      </c>
      <c r="B74" s="136" t="s">
        <v>105</v>
      </c>
      <c r="C74" s="136" t="s">
        <v>106</v>
      </c>
      <c r="D74" s="142" t="s">
        <v>197</v>
      </c>
      <c r="E74" s="143" t="s">
        <v>198</v>
      </c>
      <c r="F74" s="136" t="s">
        <v>104</v>
      </c>
      <c r="G74" s="139">
        <v>2</v>
      </c>
      <c r="H74" s="165"/>
      <c r="I74" s="134">
        <f t="shared" si="8"/>
        <v>0</v>
      </c>
      <c r="J74" s="141">
        <v>21</v>
      </c>
      <c r="K74" s="134">
        <f t="shared" si="9"/>
        <v>0</v>
      </c>
      <c r="L74" s="135"/>
      <c r="M74" s="135"/>
      <c r="N74" s="135"/>
      <c r="O74" s="135"/>
      <c r="P74" s="135"/>
    </row>
    <row r="75" spans="1:16" ht="12.75" x14ac:dyDescent="0.2">
      <c r="A75" s="136">
        <v>56</v>
      </c>
      <c r="B75" s="136" t="s">
        <v>105</v>
      </c>
      <c r="C75" s="136" t="s">
        <v>106</v>
      </c>
      <c r="D75" s="142" t="s">
        <v>199</v>
      </c>
      <c r="E75" s="143" t="s">
        <v>200</v>
      </c>
      <c r="F75" s="136" t="s">
        <v>104</v>
      </c>
      <c r="G75" s="139">
        <f>G73</f>
        <v>2</v>
      </c>
      <c r="H75" s="165"/>
      <c r="I75" s="134">
        <f t="shared" si="8"/>
        <v>0</v>
      </c>
      <c r="J75" s="141">
        <v>21</v>
      </c>
      <c r="K75" s="134">
        <f t="shared" si="9"/>
        <v>0</v>
      </c>
      <c r="L75" s="135"/>
      <c r="M75" s="135"/>
      <c r="N75" s="135"/>
      <c r="O75" s="135"/>
      <c r="P75" s="135"/>
    </row>
    <row r="76" spans="1:16" ht="25.5" x14ac:dyDescent="0.2">
      <c r="A76" s="136">
        <v>57</v>
      </c>
      <c r="B76" s="136" t="s">
        <v>101</v>
      </c>
      <c r="C76" s="136">
        <v>741</v>
      </c>
      <c r="D76" s="142" t="s">
        <v>201</v>
      </c>
      <c r="E76" s="143" t="s">
        <v>202</v>
      </c>
      <c r="F76" s="136" t="s">
        <v>104</v>
      </c>
      <c r="G76" s="139">
        <v>2</v>
      </c>
      <c r="H76" s="165"/>
      <c r="I76" s="134">
        <f t="shared" si="8"/>
        <v>0</v>
      </c>
      <c r="J76" s="141">
        <v>21</v>
      </c>
      <c r="K76" s="134">
        <f t="shared" si="9"/>
        <v>0</v>
      </c>
      <c r="L76" s="135"/>
      <c r="M76" s="135"/>
      <c r="N76" s="135"/>
      <c r="O76" s="135"/>
      <c r="P76" s="135"/>
    </row>
    <row r="77" spans="1:16" ht="12.75" x14ac:dyDescent="0.2">
      <c r="A77" s="136">
        <v>58</v>
      </c>
      <c r="B77" s="136" t="s">
        <v>105</v>
      </c>
      <c r="C77" s="136" t="s">
        <v>106</v>
      </c>
      <c r="D77" s="142" t="s">
        <v>203</v>
      </c>
      <c r="E77" s="143" t="s">
        <v>204</v>
      </c>
      <c r="F77" s="136" t="s">
        <v>104</v>
      </c>
      <c r="G77" s="139">
        <v>2</v>
      </c>
      <c r="H77" s="165"/>
      <c r="I77" s="134">
        <f t="shared" si="8"/>
        <v>0</v>
      </c>
      <c r="J77" s="141">
        <v>21</v>
      </c>
      <c r="K77" s="134">
        <f t="shared" si="9"/>
        <v>0</v>
      </c>
      <c r="L77" s="135"/>
      <c r="M77" s="135"/>
      <c r="N77" s="135"/>
      <c r="O77" s="135"/>
      <c r="P77" s="135"/>
    </row>
    <row r="78" spans="1:16" ht="12.75" x14ac:dyDescent="0.2">
      <c r="A78" s="136">
        <v>59</v>
      </c>
      <c r="B78" s="136" t="s">
        <v>105</v>
      </c>
      <c r="C78" s="136" t="s">
        <v>106</v>
      </c>
      <c r="D78" s="142" t="s">
        <v>205</v>
      </c>
      <c r="E78" s="143" t="s">
        <v>206</v>
      </c>
      <c r="F78" s="136" t="s">
        <v>104</v>
      </c>
      <c r="G78" s="139">
        <f>G76</f>
        <v>2</v>
      </c>
      <c r="H78" s="165"/>
      <c r="I78" s="134">
        <f t="shared" si="8"/>
        <v>0</v>
      </c>
      <c r="J78" s="141">
        <v>21</v>
      </c>
      <c r="K78" s="134">
        <f t="shared" si="9"/>
        <v>0</v>
      </c>
      <c r="L78" s="135"/>
      <c r="M78" s="135"/>
      <c r="N78" s="135"/>
      <c r="O78" s="135"/>
      <c r="P78" s="135"/>
    </row>
    <row r="79" spans="1:16" ht="12.75" x14ac:dyDescent="0.2">
      <c r="A79" s="136">
        <v>60</v>
      </c>
      <c r="B79" s="136" t="s">
        <v>105</v>
      </c>
      <c r="C79" s="136" t="s">
        <v>106</v>
      </c>
      <c r="D79" s="142" t="s">
        <v>207</v>
      </c>
      <c r="E79" s="143" t="s">
        <v>208</v>
      </c>
      <c r="F79" s="136" t="s">
        <v>104</v>
      </c>
      <c r="G79" s="139">
        <v>1</v>
      </c>
      <c r="H79" s="165"/>
      <c r="I79" s="134">
        <f t="shared" si="8"/>
        <v>0</v>
      </c>
      <c r="J79" s="141">
        <v>21</v>
      </c>
      <c r="K79" s="134">
        <f t="shared" si="9"/>
        <v>0</v>
      </c>
      <c r="L79" s="135"/>
      <c r="M79" s="135"/>
      <c r="N79" s="135"/>
      <c r="O79" s="135"/>
      <c r="P79" s="135"/>
    </row>
    <row r="80" spans="1:16" ht="12.75" x14ac:dyDescent="0.2">
      <c r="A80" s="136">
        <v>61</v>
      </c>
      <c r="B80" s="136" t="s">
        <v>105</v>
      </c>
      <c r="C80" s="136" t="s">
        <v>106</v>
      </c>
      <c r="D80" s="142" t="s">
        <v>209</v>
      </c>
      <c r="E80" s="143" t="s">
        <v>210</v>
      </c>
      <c r="F80" s="136" t="s">
        <v>104</v>
      </c>
      <c r="G80" s="139">
        <v>1</v>
      </c>
      <c r="H80" s="165"/>
      <c r="I80" s="134">
        <f t="shared" si="8"/>
        <v>0</v>
      </c>
      <c r="J80" s="141">
        <v>21</v>
      </c>
      <c r="K80" s="134">
        <f t="shared" si="9"/>
        <v>0</v>
      </c>
      <c r="L80" s="135"/>
      <c r="M80" s="135"/>
      <c r="N80" s="135"/>
      <c r="O80" s="135"/>
      <c r="P80" s="135"/>
    </row>
    <row r="81" spans="1:16" ht="25.5" x14ac:dyDescent="0.2">
      <c r="A81" s="136">
        <v>62</v>
      </c>
      <c r="B81" s="136" t="s">
        <v>101</v>
      </c>
      <c r="C81" s="136">
        <v>741</v>
      </c>
      <c r="D81" s="142" t="s">
        <v>211</v>
      </c>
      <c r="E81" s="143" t="s">
        <v>212</v>
      </c>
      <c r="F81" s="136" t="s">
        <v>121</v>
      </c>
      <c r="G81" s="139">
        <v>120</v>
      </c>
      <c r="H81" s="165"/>
      <c r="I81" s="134">
        <f t="shared" si="8"/>
        <v>0</v>
      </c>
      <c r="J81" s="141">
        <v>21</v>
      </c>
      <c r="K81" s="134">
        <f t="shared" si="9"/>
        <v>0</v>
      </c>
      <c r="L81" s="135"/>
      <c r="M81" s="135"/>
      <c r="N81" s="135"/>
      <c r="O81" s="135"/>
      <c r="P81" s="135"/>
    </row>
    <row r="82" spans="1:16" ht="12.75" x14ac:dyDescent="0.2">
      <c r="A82" s="136">
        <v>63</v>
      </c>
      <c r="B82" s="136" t="s">
        <v>105</v>
      </c>
      <c r="C82" s="136" t="s">
        <v>106</v>
      </c>
      <c r="D82" s="142" t="s">
        <v>213</v>
      </c>
      <c r="E82" s="143" t="s">
        <v>214</v>
      </c>
      <c r="F82" s="136" t="s">
        <v>121</v>
      </c>
      <c r="G82" s="139">
        <f>G81</f>
        <v>120</v>
      </c>
      <c r="H82" s="165"/>
      <c r="I82" s="134">
        <f t="shared" si="8"/>
        <v>0</v>
      </c>
      <c r="J82" s="141">
        <v>21</v>
      </c>
      <c r="K82" s="134">
        <f t="shared" si="9"/>
        <v>0</v>
      </c>
      <c r="L82" s="135"/>
      <c r="M82" s="135"/>
      <c r="N82" s="135"/>
      <c r="O82" s="135"/>
      <c r="P82" s="135"/>
    </row>
    <row r="83" spans="1:16" ht="12.75" customHeight="1" x14ac:dyDescent="0.2">
      <c r="A83" s="147"/>
      <c r="B83" s="147"/>
      <c r="C83" s="147"/>
      <c r="D83" s="198"/>
      <c r="E83" s="138" t="s">
        <v>226</v>
      </c>
      <c r="F83" s="147"/>
      <c r="G83" s="150"/>
      <c r="H83" s="167"/>
      <c r="I83" s="140">
        <f>SUM(I84:I90)</f>
        <v>0</v>
      </c>
      <c r="J83" s="199"/>
      <c r="K83" s="155"/>
      <c r="L83" s="152"/>
      <c r="M83" s="152"/>
      <c r="N83" s="4"/>
      <c r="O83" s="4"/>
      <c r="P83" s="4"/>
    </row>
    <row r="84" spans="1:16" ht="12.75" customHeight="1" x14ac:dyDescent="0.2">
      <c r="A84" s="147">
        <v>64</v>
      </c>
      <c r="B84" s="147"/>
      <c r="C84" s="147" t="s">
        <v>111</v>
      </c>
      <c r="D84" s="198" t="s">
        <v>227</v>
      </c>
      <c r="E84" s="200" t="s">
        <v>228</v>
      </c>
      <c r="F84" s="147" t="s">
        <v>104</v>
      </c>
      <c r="G84" s="150">
        <v>6</v>
      </c>
      <c r="H84" s="167"/>
      <c r="I84" s="155">
        <f t="shared" ref="I84:I90" si="12">ROUND(G84*H84,2)</f>
        <v>0</v>
      </c>
      <c r="J84" s="199">
        <v>21</v>
      </c>
      <c r="K84" s="155">
        <f t="shared" ref="K84:K90" si="13">I84+((I84/100)*J84)</f>
        <v>0</v>
      </c>
      <c r="L84" s="152"/>
      <c r="M84" s="152"/>
      <c r="N84" s="4"/>
      <c r="O84" s="4"/>
      <c r="P84" s="4"/>
    </row>
    <row r="85" spans="1:16" ht="23.25" customHeight="1" x14ac:dyDescent="0.2">
      <c r="A85" s="147">
        <v>65</v>
      </c>
      <c r="B85" s="147"/>
      <c r="C85" s="147" t="s">
        <v>111</v>
      </c>
      <c r="D85" s="198" t="s">
        <v>229</v>
      </c>
      <c r="E85" s="200" t="s">
        <v>230</v>
      </c>
      <c r="F85" s="147" t="s">
        <v>104</v>
      </c>
      <c r="G85" s="150">
        <f>G84</f>
        <v>6</v>
      </c>
      <c r="H85" s="167"/>
      <c r="I85" s="155">
        <f t="shared" si="12"/>
        <v>0</v>
      </c>
      <c r="J85" s="199">
        <v>21</v>
      </c>
      <c r="K85" s="155">
        <f t="shared" si="13"/>
        <v>0</v>
      </c>
      <c r="L85" s="152"/>
      <c r="M85" s="152"/>
      <c r="N85" s="4"/>
      <c r="O85" s="4"/>
      <c r="P85" s="4"/>
    </row>
    <row r="86" spans="1:16" ht="24.75" customHeight="1" x14ac:dyDescent="0.2">
      <c r="A86" s="147">
        <v>66</v>
      </c>
      <c r="B86" s="147" t="s">
        <v>101</v>
      </c>
      <c r="C86" s="147">
        <v>741</v>
      </c>
      <c r="D86" s="198" t="s">
        <v>132</v>
      </c>
      <c r="E86" s="200" t="s">
        <v>231</v>
      </c>
      <c r="F86" s="147" t="s">
        <v>104</v>
      </c>
      <c r="G86" s="150">
        <v>1</v>
      </c>
      <c r="H86" s="167"/>
      <c r="I86" s="155">
        <f t="shared" si="12"/>
        <v>0</v>
      </c>
      <c r="J86" s="199">
        <v>21</v>
      </c>
      <c r="K86" s="155">
        <f t="shared" si="13"/>
        <v>0</v>
      </c>
      <c r="L86" s="152"/>
      <c r="M86" s="152"/>
      <c r="N86" s="4"/>
      <c r="O86" s="4"/>
      <c r="P86" s="4"/>
    </row>
    <row r="87" spans="1:16" ht="34.5" customHeight="1" x14ac:dyDescent="0.2">
      <c r="A87" s="147">
        <v>67</v>
      </c>
      <c r="B87" s="147" t="s">
        <v>105</v>
      </c>
      <c r="C87" s="147" t="s">
        <v>106</v>
      </c>
      <c r="D87" s="198" t="s">
        <v>190</v>
      </c>
      <c r="E87" s="200" t="s">
        <v>232</v>
      </c>
      <c r="F87" s="147" t="s">
        <v>104</v>
      </c>
      <c r="G87" s="150">
        <f>G86</f>
        <v>1</v>
      </c>
      <c r="H87" s="167"/>
      <c r="I87" s="155">
        <f t="shared" si="12"/>
        <v>0</v>
      </c>
      <c r="J87" s="199">
        <v>21</v>
      </c>
      <c r="K87" s="155">
        <f t="shared" si="13"/>
        <v>0</v>
      </c>
      <c r="L87" s="152"/>
      <c r="M87" s="152" t="s">
        <v>233</v>
      </c>
      <c r="N87" s="4"/>
      <c r="O87" s="4"/>
      <c r="P87" s="4"/>
    </row>
    <row r="88" spans="1:16" ht="22.5" customHeight="1" x14ac:dyDescent="0.2">
      <c r="A88" s="147">
        <v>68</v>
      </c>
      <c r="B88" s="147" t="s">
        <v>105</v>
      </c>
      <c r="C88" s="147" t="s">
        <v>106</v>
      </c>
      <c r="D88" s="198" t="s">
        <v>234</v>
      </c>
      <c r="E88" s="200" t="s">
        <v>235</v>
      </c>
      <c r="F88" s="147" t="s">
        <v>121</v>
      </c>
      <c r="G88" s="150">
        <v>75</v>
      </c>
      <c r="H88" s="167"/>
      <c r="I88" s="155">
        <f t="shared" si="12"/>
        <v>0</v>
      </c>
      <c r="J88" s="199">
        <v>21</v>
      </c>
      <c r="K88" s="155">
        <f t="shared" si="13"/>
        <v>0</v>
      </c>
      <c r="L88" s="152"/>
      <c r="M88" s="152"/>
      <c r="N88" s="4"/>
      <c r="O88" s="4"/>
      <c r="P88" s="4"/>
    </row>
    <row r="89" spans="1:16" ht="34.5" customHeight="1" x14ac:dyDescent="0.2">
      <c r="A89" s="147">
        <v>69</v>
      </c>
      <c r="B89" s="147" t="s">
        <v>101</v>
      </c>
      <c r="C89" s="147">
        <v>741</v>
      </c>
      <c r="D89" s="198" t="s">
        <v>236</v>
      </c>
      <c r="E89" s="200" t="s">
        <v>237</v>
      </c>
      <c r="F89" s="147" t="s">
        <v>121</v>
      </c>
      <c r="G89" s="150">
        <f>G88</f>
        <v>75</v>
      </c>
      <c r="H89" s="167"/>
      <c r="I89" s="155">
        <f t="shared" si="12"/>
        <v>0</v>
      </c>
      <c r="J89" s="199">
        <v>21</v>
      </c>
      <c r="K89" s="155">
        <f t="shared" si="13"/>
        <v>0</v>
      </c>
      <c r="L89" s="152"/>
      <c r="M89" s="152"/>
      <c r="N89" s="4"/>
      <c r="O89" s="4"/>
      <c r="P89" s="4"/>
    </row>
    <row r="90" spans="1:16" ht="25.5" customHeight="1" x14ac:dyDescent="0.2">
      <c r="A90" s="147">
        <v>70</v>
      </c>
      <c r="B90" s="147"/>
      <c r="C90" s="147" t="s">
        <v>111</v>
      </c>
      <c r="D90" s="198" t="s">
        <v>238</v>
      </c>
      <c r="E90" s="201" t="s">
        <v>239</v>
      </c>
      <c r="F90" s="147" t="s">
        <v>104</v>
      </c>
      <c r="G90" s="150">
        <v>6</v>
      </c>
      <c r="H90" s="167"/>
      <c r="I90" s="155">
        <f t="shared" si="12"/>
        <v>0</v>
      </c>
      <c r="J90" s="199">
        <v>21</v>
      </c>
      <c r="K90" s="155">
        <f t="shared" si="13"/>
        <v>0</v>
      </c>
      <c r="L90" s="152"/>
      <c r="M90" s="152"/>
      <c r="N90" s="4"/>
      <c r="O90" s="4"/>
      <c r="P90" s="4"/>
    </row>
    <row r="91" spans="1:16" ht="12.75" customHeight="1" x14ac:dyDescent="0.2">
      <c r="A91" s="202"/>
      <c r="B91" s="202"/>
      <c r="C91" s="202"/>
      <c r="D91" s="203"/>
      <c r="E91" s="203" t="s">
        <v>240</v>
      </c>
      <c r="F91" s="202"/>
      <c r="G91" s="202"/>
      <c r="H91" s="202"/>
      <c r="I91" s="204">
        <f>I14</f>
        <v>0</v>
      </c>
      <c r="J91" s="202"/>
      <c r="K91" s="202"/>
      <c r="L91" s="202"/>
      <c r="M91" s="202"/>
      <c r="N91" s="4"/>
      <c r="O91" s="4"/>
      <c r="P91" s="4"/>
    </row>
    <row r="92" spans="1:16" ht="12.75" customHeight="1" x14ac:dyDescent="0.2">
      <c r="A92" s="4"/>
      <c r="B92" s="4"/>
      <c r="C92" s="4"/>
      <c r="D92" s="127"/>
      <c r="E92" s="127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2.75" customHeight="1" x14ac:dyDescent="0.2">
      <c r="A93" s="4"/>
      <c r="B93" s="4"/>
      <c r="C93" s="4"/>
      <c r="D93" s="127"/>
      <c r="E93" s="127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2.75" customHeight="1" x14ac:dyDescent="0.2">
      <c r="A94" s="4"/>
      <c r="B94" s="4"/>
      <c r="C94" s="4"/>
      <c r="D94" s="127"/>
      <c r="E94" s="127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2.75" customHeight="1" x14ac:dyDescent="0.2">
      <c r="A95" s="4"/>
      <c r="B95" s="4"/>
      <c r="C95" s="4"/>
      <c r="D95" s="127"/>
      <c r="E95" s="127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2.75" customHeight="1" x14ac:dyDescent="0.2">
      <c r="A96" s="4"/>
      <c r="B96" s="4"/>
      <c r="C96" s="4"/>
      <c r="D96" s="127"/>
      <c r="E96" s="127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2.75" customHeight="1" x14ac:dyDescent="0.2">
      <c r="A97" s="4"/>
      <c r="B97" s="4"/>
      <c r="C97" s="4"/>
      <c r="D97" s="127"/>
      <c r="E97" s="127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2.75" customHeight="1" x14ac:dyDescent="0.2">
      <c r="A98" s="4"/>
      <c r="B98" s="4"/>
      <c r="C98" s="4"/>
      <c r="D98" s="127"/>
      <c r="E98" s="127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2.75" customHeight="1" x14ac:dyDescent="0.2">
      <c r="A99" s="4"/>
      <c r="B99" s="4"/>
      <c r="C99" s="4"/>
      <c r="D99" s="127"/>
      <c r="E99" s="127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2.75" customHeight="1" x14ac:dyDescent="0.2">
      <c r="A100" s="4"/>
      <c r="B100" s="4"/>
      <c r="C100" s="4"/>
      <c r="D100" s="127"/>
      <c r="E100" s="127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2.75" customHeight="1" x14ac:dyDescent="0.2">
      <c r="A101" s="4"/>
      <c r="B101" s="4"/>
      <c r="C101" s="4"/>
      <c r="D101" s="127"/>
      <c r="E101" s="127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2.75" customHeight="1" x14ac:dyDescent="0.2">
      <c r="A102" s="4"/>
      <c r="B102" s="4"/>
      <c r="C102" s="4"/>
      <c r="D102" s="127"/>
      <c r="E102" s="12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2.75" customHeight="1" x14ac:dyDescent="0.2">
      <c r="A103" s="4"/>
      <c r="B103" s="4"/>
      <c r="C103" s="4"/>
      <c r="D103" s="127"/>
      <c r="E103" s="127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2.75" customHeight="1" x14ac:dyDescent="0.2">
      <c r="A104" s="4"/>
      <c r="B104" s="4"/>
      <c r="C104" s="4"/>
      <c r="D104" s="127"/>
      <c r="E104" s="127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2.75" customHeight="1" x14ac:dyDescent="0.2">
      <c r="A105" s="4"/>
      <c r="B105" s="4"/>
      <c r="C105" s="4"/>
      <c r="D105" s="127"/>
      <c r="E105" s="127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2.75" customHeight="1" x14ac:dyDescent="0.2">
      <c r="A106" s="4"/>
      <c r="B106" s="4"/>
      <c r="C106" s="4"/>
      <c r="D106" s="127"/>
      <c r="E106" s="127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2.75" customHeight="1" x14ac:dyDescent="0.2">
      <c r="A107" s="4"/>
      <c r="B107" s="4"/>
      <c r="C107" s="4"/>
      <c r="D107" s="127"/>
      <c r="E107" s="127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2.75" customHeight="1" x14ac:dyDescent="0.2">
      <c r="A108" s="4"/>
      <c r="B108" s="4"/>
      <c r="C108" s="4"/>
      <c r="D108" s="127"/>
      <c r="E108" s="127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2.75" customHeight="1" x14ac:dyDescent="0.2">
      <c r="A109" s="4"/>
      <c r="B109" s="4"/>
      <c r="C109" s="4"/>
      <c r="D109" s="127"/>
      <c r="E109" s="127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2.75" customHeight="1" x14ac:dyDescent="0.2">
      <c r="A110" s="4"/>
      <c r="B110" s="4"/>
      <c r="C110" s="4"/>
      <c r="D110" s="127"/>
      <c r="E110" s="127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2.75" customHeight="1" x14ac:dyDescent="0.2">
      <c r="A111" s="4"/>
      <c r="B111" s="4"/>
      <c r="C111" s="4"/>
      <c r="D111" s="127"/>
      <c r="E111" s="127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2.75" customHeight="1" x14ac:dyDescent="0.2">
      <c r="A112" s="4"/>
      <c r="B112" s="4"/>
      <c r="C112" s="4"/>
      <c r="D112" s="127"/>
      <c r="E112" s="127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2.75" customHeight="1" x14ac:dyDescent="0.2">
      <c r="A113" s="4"/>
      <c r="B113" s="4"/>
      <c r="C113" s="4"/>
      <c r="D113" s="127"/>
      <c r="E113" s="127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2.75" customHeight="1" x14ac:dyDescent="0.2">
      <c r="A114" s="4"/>
      <c r="B114" s="4"/>
      <c r="C114" s="4"/>
      <c r="D114" s="127"/>
      <c r="E114" s="127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2.75" customHeight="1" x14ac:dyDescent="0.2">
      <c r="A115" s="4"/>
      <c r="B115" s="4"/>
      <c r="C115" s="4"/>
      <c r="D115" s="127"/>
      <c r="E115" s="127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2.75" customHeight="1" x14ac:dyDescent="0.2">
      <c r="A116" s="4"/>
      <c r="B116" s="4"/>
      <c r="C116" s="4"/>
      <c r="D116" s="127"/>
      <c r="E116" s="127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2.75" customHeight="1" x14ac:dyDescent="0.2">
      <c r="A117" s="4"/>
      <c r="B117" s="4"/>
      <c r="C117" s="4"/>
      <c r="D117" s="127"/>
      <c r="E117" s="127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2.75" customHeight="1" x14ac:dyDescent="0.2">
      <c r="A118" s="4"/>
      <c r="B118" s="4"/>
      <c r="C118" s="4"/>
      <c r="D118" s="127"/>
      <c r="E118" s="127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2.75" customHeight="1" x14ac:dyDescent="0.2">
      <c r="A119" s="4"/>
      <c r="B119" s="4"/>
      <c r="C119" s="4"/>
      <c r="D119" s="127"/>
      <c r="E119" s="127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2.75" customHeight="1" x14ac:dyDescent="0.2">
      <c r="A120" s="4"/>
      <c r="B120" s="4"/>
      <c r="C120" s="4"/>
      <c r="D120" s="127"/>
      <c r="E120" s="127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2.75" customHeight="1" x14ac:dyDescent="0.2">
      <c r="A121" s="4"/>
      <c r="B121" s="4"/>
      <c r="C121" s="4"/>
      <c r="D121" s="127"/>
      <c r="E121" s="127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2.75" customHeight="1" x14ac:dyDescent="0.2">
      <c r="A122" s="4"/>
      <c r="B122" s="4"/>
      <c r="C122" s="4"/>
      <c r="D122" s="127"/>
      <c r="E122" s="127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2.75" customHeight="1" x14ac:dyDescent="0.2">
      <c r="A123" s="4"/>
      <c r="B123" s="4"/>
      <c r="C123" s="4"/>
      <c r="D123" s="127"/>
      <c r="E123" s="127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2.75" customHeight="1" x14ac:dyDescent="0.2">
      <c r="A124" s="4"/>
      <c r="B124" s="4"/>
      <c r="C124" s="4"/>
      <c r="D124" s="127"/>
      <c r="E124" s="127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2.75" customHeight="1" x14ac:dyDescent="0.2">
      <c r="A125" s="4"/>
      <c r="B125" s="4"/>
      <c r="C125" s="4"/>
      <c r="D125" s="127"/>
      <c r="E125" s="127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2.75" customHeight="1" x14ac:dyDescent="0.2">
      <c r="A126" s="4"/>
      <c r="B126" s="4"/>
      <c r="C126" s="4"/>
      <c r="D126" s="127"/>
      <c r="E126" s="127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2.75" customHeight="1" x14ac:dyDescent="0.2">
      <c r="A127" s="4"/>
      <c r="B127" s="4"/>
      <c r="C127" s="4"/>
      <c r="D127" s="127"/>
      <c r="E127" s="127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2.75" customHeight="1" x14ac:dyDescent="0.2">
      <c r="A128" s="4"/>
      <c r="B128" s="4"/>
      <c r="C128" s="4"/>
      <c r="D128" s="127"/>
      <c r="E128" s="127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2.75" customHeight="1" x14ac:dyDescent="0.2">
      <c r="A129" s="4"/>
      <c r="B129" s="4"/>
      <c r="C129" s="4"/>
      <c r="D129" s="127"/>
      <c r="E129" s="127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2.75" customHeight="1" x14ac:dyDescent="0.2">
      <c r="A130" s="4"/>
      <c r="B130" s="4"/>
      <c r="C130" s="4"/>
      <c r="D130" s="127"/>
      <c r="E130" s="127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2.75" customHeight="1" x14ac:dyDescent="0.2">
      <c r="A131" s="4"/>
      <c r="B131" s="4"/>
      <c r="C131" s="4"/>
      <c r="D131" s="127"/>
      <c r="E131" s="127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2.75" customHeight="1" x14ac:dyDescent="0.2">
      <c r="A132" s="4"/>
      <c r="B132" s="4"/>
      <c r="C132" s="4"/>
      <c r="D132" s="127"/>
      <c r="E132" s="127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2.75" customHeight="1" x14ac:dyDescent="0.2">
      <c r="A133" s="4"/>
      <c r="B133" s="4"/>
      <c r="C133" s="4"/>
      <c r="D133" s="127"/>
      <c r="E133" s="127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2.75" customHeight="1" x14ac:dyDescent="0.2">
      <c r="A134" s="4"/>
      <c r="B134" s="4"/>
      <c r="C134" s="4"/>
      <c r="D134" s="127"/>
      <c r="E134" s="127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.75" customHeight="1" x14ac:dyDescent="0.2">
      <c r="A135" s="4"/>
      <c r="B135" s="4"/>
      <c r="C135" s="4"/>
      <c r="D135" s="127"/>
      <c r="E135" s="127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2.75" customHeight="1" x14ac:dyDescent="0.2">
      <c r="A136" s="4"/>
      <c r="B136" s="4"/>
      <c r="C136" s="4"/>
      <c r="D136" s="127"/>
      <c r="E136" s="127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2.75" customHeight="1" x14ac:dyDescent="0.2">
      <c r="A137" s="4"/>
      <c r="B137" s="4"/>
      <c r="C137" s="4"/>
      <c r="D137" s="127"/>
      <c r="E137" s="127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2.75" customHeight="1" x14ac:dyDescent="0.2">
      <c r="A138" s="4"/>
      <c r="B138" s="4"/>
      <c r="C138" s="4"/>
      <c r="D138" s="127"/>
      <c r="E138" s="127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2.75" customHeight="1" x14ac:dyDescent="0.2">
      <c r="A139" s="4"/>
      <c r="B139" s="4"/>
      <c r="C139" s="4"/>
      <c r="D139" s="127"/>
      <c r="E139" s="127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2.75" customHeight="1" x14ac:dyDescent="0.2">
      <c r="A140" s="4"/>
      <c r="B140" s="4"/>
      <c r="C140" s="4"/>
      <c r="D140" s="127"/>
      <c r="E140" s="127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2.75" customHeight="1" x14ac:dyDescent="0.2">
      <c r="A141" s="4"/>
      <c r="B141" s="4"/>
      <c r="C141" s="4"/>
      <c r="D141" s="127"/>
      <c r="E141" s="127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2.75" customHeight="1" x14ac:dyDescent="0.2">
      <c r="A142" s="4"/>
      <c r="B142" s="4"/>
      <c r="C142" s="4"/>
      <c r="D142" s="127"/>
      <c r="E142" s="127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2.75" customHeight="1" x14ac:dyDescent="0.2">
      <c r="A143" s="4"/>
      <c r="B143" s="4"/>
      <c r="C143" s="4"/>
      <c r="D143" s="127"/>
      <c r="E143" s="127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.75" customHeight="1" x14ac:dyDescent="0.2">
      <c r="A144" s="4"/>
      <c r="B144" s="4"/>
      <c r="C144" s="4"/>
      <c r="D144" s="127"/>
      <c r="E144" s="127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2.75" customHeight="1" x14ac:dyDescent="0.2">
      <c r="A145" s="4"/>
      <c r="B145" s="4"/>
      <c r="C145" s="4"/>
      <c r="D145" s="127"/>
      <c r="E145" s="127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2.75" customHeight="1" x14ac:dyDescent="0.2">
      <c r="A146" s="4"/>
      <c r="B146" s="4"/>
      <c r="C146" s="4"/>
      <c r="D146" s="127"/>
      <c r="E146" s="127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2.75" customHeight="1" x14ac:dyDescent="0.2">
      <c r="A147" s="4"/>
      <c r="B147" s="4"/>
      <c r="C147" s="4"/>
      <c r="D147" s="127"/>
      <c r="E147" s="127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2.75" customHeight="1" x14ac:dyDescent="0.2">
      <c r="A148" s="4"/>
      <c r="B148" s="4"/>
      <c r="C148" s="4"/>
      <c r="D148" s="127"/>
      <c r="E148" s="127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2.75" customHeight="1" x14ac:dyDescent="0.2">
      <c r="A149" s="4"/>
      <c r="B149" s="4"/>
      <c r="C149" s="4"/>
      <c r="D149" s="127"/>
      <c r="E149" s="127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2.75" customHeight="1" x14ac:dyDescent="0.2">
      <c r="A150" s="4"/>
      <c r="B150" s="4"/>
      <c r="C150" s="4"/>
      <c r="D150" s="127"/>
      <c r="E150" s="127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2.75" customHeight="1" x14ac:dyDescent="0.2">
      <c r="A151" s="4"/>
      <c r="B151" s="4"/>
      <c r="C151" s="4"/>
      <c r="D151" s="127"/>
      <c r="E151" s="127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2.75" customHeight="1" x14ac:dyDescent="0.2">
      <c r="A152" s="4"/>
      <c r="B152" s="4"/>
      <c r="C152" s="4"/>
      <c r="D152" s="127"/>
      <c r="E152" s="127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2.75" customHeight="1" x14ac:dyDescent="0.2">
      <c r="A153" s="4"/>
      <c r="B153" s="4"/>
      <c r="C153" s="4"/>
      <c r="D153" s="127"/>
      <c r="E153" s="127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2.75" customHeight="1" x14ac:dyDescent="0.2">
      <c r="A154" s="4"/>
      <c r="B154" s="4"/>
      <c r="C154" s="4"/>
      <c r="D154" s="127"/>
      <c r="E154" s="127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2.75" customHeight="1" x14ac:dyDescent="0.2">
      <c r="A155" s="4"/>
      <c r="B155" s="4"/>
      <c r="C155" s="4"/>
      <c r="D155" s="127"/>
      <c r="E155" s="127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2.75" customHeight="1" x14ac:dyDescent="0.2">
      <c r="A156" s="4"/>
      <c r="B156" s="4"/>
      <c r="C156" s="4"/>
      <c r="D156" s="127"/>
      <c r="E156" s="127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2.75" customHeight="1" x14ac:dyDescent="0.2">
      <c r="A157" s="4"/>
      <c r="B157" s="4"/>
      <c r="C157" s="4"/>
      <c r="D157" s="127"/>
      <c r="E157" s="127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2.75" customHeight="1" x14ac:dyDescent="0.2">
      <c r="A158" s="4"/>
      <c r="B158" s="4"/>
      <c r="C158" s="4"/>
      <c r="D158" s="127"/>
      <c r="E158" s="127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2.75" customHeight="1" x14ac:dyDescent="0.2">
      <c r="A159" s="4"/>
      <c r="B159" s="4"/>
      <c r="C159" s="4"/>
      <c r="D159" s="127"/>
      <c r="E159" s="127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2.75" customHeight="1" x14ac:dyDescent="0.2">
      <c r="A160" s="4"/>
      <c r="B160" s="4"/>
      <c r="C160" s="4"/>
      <c r="D160" s="127"/>
      <c r="E160" s="127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2.75" customHeight="1" x14ac:dyDescent="0.2">
      <c r="A161" s="4"/>
      <c r="B161" s="4"/>
      <c r="C161" s="4"/>
      <c r="D161" s="127"/>
      <c r="E161" s="127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2.75" customHeight="1" x14ac:dyDescent="0.2">
      <c r="A162" s="4"/>
      <c r="B162" s="4"/>
      <c r="C162" s="4"/>
      <c r="D162" s="127"/>
      <c r="E162" s="127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2.75" customHeight="1" x14ac:dyDescent="0.2">
      <c r="A163" s="4"/>
      <c r="B163" s="4"/>
      <c r="C163" s="4"/>
      <c r="D163" s="127"/>
      <c r="E163" s="127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2.75" customHeight="1" x14ac:dyDescent="0.2">
      <c r="A164" s="4"/>
      <c r="B164" s="4"/>
      <c r="C164" s="4"/>
      <c r="D164" s="127"/>
      <c r="E164" s="127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2.75" customHeight="1" x14ac:dyDescent="0.2">
      <c r="A165" s="4"/>
      <c r="B165" s="4"/>
      <c r="C165" s="4"/>
      <c r="D165" s="127"/>
      <c r="E165" s="127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2.75" customHeight="1" x14ac:dyDescent="0.2">
      <c r="A166" s="4"/>
      <c r="B166" s="4"/>
      <c r="C166" s="4"/>
      <c r="D166" s="127"/>
      <c r="E166" s="127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2.75" customHeight="1" x14ac:dyDescent="0.2">
      <c r="A167" s="4"/>
      <c r="B167" s="4"/>
      <c r="C167" s="4"/>
      <c r="D167" s="127"/>
      <c r="E167" s="127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2.75" customHeight="1" x14ac:dyDescent="0.2">
      <c r="A168" s="4"/>
      <c r="B168" s="4"/>
      <c r="C168" s="4"/>
      <c r="D168" s="127"/>
      <c r="E168" s="127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2.75" customHeight="1" x14ac:dyDescent="0.2">
      <c r="A169" s="4"/>
      <c r="B169" s="4"/>
      <c r="C169" s="4"/>
      <c r="D169" s="127"/>
      <c r="E169" s="127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2.75" customHeight="1" x14ac:dyDescent="0.2">
      <c r="A170" s="4"/>
      <c r="B170" s="4"/>
      <c r="C170" s="4"/>
      <c r="D170" s="127"/>
      <c r="E170" s="127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2.75" customHeight="1" x14ac:dyDescent="0.2">
      <c r="A171" s="4"/>
      <c r="B171" s="4"/>
      <c r="C171" s="4"/>
      <c r="D171" s="127"/>
      <c r="E171" s="127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2.75" customHeight="1" x14ac:dyDescent="0.2">
      <c r="A172" s="4"/>
      <c r="B172" s="4"/>
      <c r="C172" s="4"/>
      <c r="D172" s="127"/>
      <c r="E172" s="12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2.75" customHeight="1" x14ac:dyDescent="0.2">
      <c r="A173" s="4"/>
      <c r="B173" s="4"/>
      <c r="C173" s="4"/>
      <c r="D173" s="127"/>
      <c r="E173" s="127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2.75" customHeight="1" x14ac:dyDescent="0.2">
      <c r="A174" s="4"/>
      <c r="B174" s="4"/>
      <c r="C174" s="4"/>
      <c r="D174" s="127"/>
      <c r="E174" s="127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2.75" customHeight="1" x14ac:dyDescent="0.2">
      <c r="A175" s="4"/>
      <c r="B175" s="4"/>
      <c r="C175" s="4"/>
      <c r="D175" s="127"/>
      <c r="E175" s="127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2.75" customHeight="1" x14ac:dyDescent="0.2">
      <c r="A176" s="4"/>
      <c r="B176" s="4"/>
      <c r="C176" s="4"/>
      <c r="D176" s="127"/>
      <c r="E176" s="127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2.75" customHeight="1" x14ac:dyDescent="0.2">
      <c r="A177" s="4"/>
      <c r="B177" s="4"/>
      <c r="C177" s="4"/>
      <c r="D177" s="127"/>
      <c r="E177" s="127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2.75" customHeight="1" x14ac:dyDescent="0.2">
      <c r="A178" s="4"/>
      <c r="B178" s="4"/>
      <c r="C178" s="4"/>
      <c r="D178" s="127"/>
      <c r="E178" s="127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2.75" customHeight="1" x14ac:dyDescent="0.2">
      <c r="A179" s="4"/>
      <c r="B179" s="4"/>
      <c r="C179" s="4"/>
      <c r="D179" s="127"/>
      <c r="E179" s="127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2.75" customHeight="1" x14ac:dyDescent="0.2">
      <c r="A180" s="4"/>
      <c r="B180" s="4"/>
      <c r="C180" s="4"/>
      <c r="D180" s="127"/>
      <c r="E180" s="127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2.75" customHeight="1" x14ac:dyDescent="0.2">
      <c r="A181" s="4"/>
      <c r="B181" s="4"/>
      <c r="C181" s="4"/>
      <c r="D181" s="127"/>
      <c r="E181" s="127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2.75" customHeight="1" x14ac:dyDescent="0.2">
      <c r="A182" s="4"/>
      <c r="B182" s="4"/>
      <c r="C182" s="4"/>
      <c r="D182" s="127"/>
      <c r="E182" s="127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2.75" customHeight="1" x14ac:dyDescent="0.2">
      <c r="A183" s="4"/>
      <c r="B183" s="4"/>
      <c r="C183" s="4"/>
      <c r="D183" s="127"/>
      <c r="E183" s="127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2.75" customHeight="1" x14ac:dyDescent="0.2">
      <c r="A184" s="4"/>
      <c r="B184" s="4"/>
      <c r="C184" s="4"/>
      <c r="D184" s="127"/>
      <c r="E184" s="127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2.75" customHeight="1" x14ac:dyDescent="0.2">
      <c r="A185" s="4"/>
      <c r="B185" s="4"/>
      <c r="C185" s="4"/>
      <c r="D185" s="127"/>
      <c r="E185" s="127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2.75" customHeight="1" x14ac:dyDescent="0.2">
      <c r="A186" s="4"/>
      <c r="B186" s="4"/>
      <c r="C186" s="4"/>
      <c r="D186" s="127"/>
      <c r="E186" s="127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2.75" customHeight="1" x14ac:dyDescent="0.2">
      <c r="A187" s="4"/>
      <c r="B187" s="4"/>
      <c r="C187" s="4"/>
      <c r="D187" s="127"/>
      <c r="E187" s="127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2.75" customHeight="1" x14ac:dyDescent="0.2">
      <c r="A188" s="4"/>
      <c r="B188" s="4"/>
      <c r="C188" s="4"/>
      <c r="D188" s="127"/>
      <c r="E188" s="127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2.75" customHeight="1" x14ac:dyDescent="0.2">
      <c r="A189" s="4"/>
      <c r="B189" s="4"/>
      <c r="C189" s="4"/>
      <c r="D189" s="127"/>
      <c r="E189" s="127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2.75" customHeight="1" x14ac:dyDescent="0.2">
      <c r="A190" s="4"/>
      <c r="B190" s="4"/>
      <c r="C190" s="4"/>
      <c r="D190" s="127"/>
      <c r="E190" s="127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2.75" customHeight="1" x14ac:dyDescent="0.2">
      <c r="A191" s="4"/>
      <c r="B191" s="4"/>
      <c r="C191" s="4"/>
      <c r="D191" s="127"/>
      <c r="E191" s="127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2.75" customHeight="1" x14ac:dyDescent="0.2">
      <c r="A192" s="4"/>
      <c r="B192" s="4"/>
      <c r="C192" s="4"/>
      <c r="D192" s="127"/>
      <c r="E192" s="127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2.75" customHeight="1" x14ac:dyDescent="0.2">
      <c r="A193" s="4"/>
      <c r="B193" s="4"/>
      <c r="C193" s="4"/>
      <c r="D193" s="127"/>
      <c r="E193" s="127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2.75" customHeight="1" x14ac:dyDescent="0.2">
      <c r="A194" s="4"/>
      <c r="B194" s="4"/>
      <c r="C194" s="4"/>
      <c r="D194" s="127"/>
      <c r="E194" s="127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2.75" customHeight="1" x14ac:dyDescent="0.2">
      <c r="A195" s="4"/>
      <c r="B195" s="4"/>
      <c r="C195" s="4"/>
      <c r="D195" s="127"/>
      <c r="E195" s="127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2.75" customHeight="1" x14ac:dyDescent="0.2">
      <c r="A196" s="4"/>
      <c r="B196" s="4"/>
      <c r="C196" s="4"/>
      <c r="D196" s="127"/>
      <c r="E196" s="127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2.75" customHeight="1" x14ac:dyDescent="0.2">
      <c r="A197" s="4"/>
      <c r="B197" s="4"/>
      <c r="C197" s="4"/>
      <c r="D197" s="127"/>
      <c r="E197" s="127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2.75" customHeight="1" x14ac:dyDescent="0.2">
      <c r="A198" s="4"/>
      <c r="B198" s="4"/>
      <c r="C198" s="4"/>
      <c r="D198" s="127"/>
      <c r="E198" s="127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2.75" customHeight="1" x14ac:dyDescent="0.2">
      <c r="A199" s="4"/>
      <c r="B199" s="4"/>
      <c r="C199" s="4"/>
      <c r="D199" s="127"/>
      <c r="E199" s="127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2.75" customHeight="1" x14ac:dyDescent="0.2">
      <c r="A200" s="4"/>
      <c r="B200" s="4"/>
      <c r="C200" s="4"/>
      <c r="D200" s="127"/>
      <c r="E200" s="127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2.75" customHeight="1" x14ac:dyDescent="0.2">
      <c r="A201" s="4"/>
      <c r="B201" s="4"/>
      <c r="C201" s="4"/>
      <c r="D201" s="127"/>
      <c r="E201" s="127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2.75" customHeight="1" x14ac:dyDescent="0.2">
      <c r="A202" s="4"/>
      <c r="B202" s="4"/>
      <c r="C202" s="4"/>
      <c r="D202" s="127"/>
      <c r="E202" s="127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2.75" customHeight="1" x14ac:dyDescent="0.2">
      <c r="A203" s="4"/>
      <c r="B203" s="4"/>
      <c r="C203" s="4"/>
      <c r="D203" s="127"/>
      <c r="E203" s="127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2.75" customHeight="1" x14ac:dyDescent="0.2">
      <c r="A204" s="4"/>
      <c r="B204" s="4"/>
      <c r="C204" s="4"/>
      <c r="D204" s="127"/>
      <c r="E204" s="127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2.75" customHeight="1" x14ac:dyDescent="0.2">
      <c r="A205" s="4"/>
      <c r="B205" s="4"/>
      <c r="C205" s="4"/>
      <c r="D205" s="127"/>
      <c r="E205" s="127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2.75" customHeight="1" x14ac:dyDescent="0.2">
      <c r="A206" s="4"/>
      <c r="B206" s="4"/>
      <c r="C206" s="4"/>
      <c r="D206" s="127"/>
      <c r="E206" s="127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2.75" customHeight="1" x14ac:dyDescent="0.2">
      <c r="A207" s="4"/>
      <c r="B207" s="4"/>
      <c r="C207" s="4"/>
      <c r="D207" s="127"/>
      <c r="E207" s="12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2.75" customHeight="1" x14ac:dyDescent="0.2">
      <c r="A208" s="4"/>
      <c r="B208" s="4"/>
      <c r="C208" s="4"/>
      <c r="D208" s="127"/>
      <c r="E208" s="127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2.75" customHeight="1" x14ac:dyDescent="0.2">
      <c r="A209" s="4"/>
      <c r="B209" s="4"/>
      <c r="C209" s="4"/>
      <c r="D209" s="127"/>
      <c r="E209" s="127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2.75" customHeight="1" x14ac:dyDescent="0.2">
      <c r="A210" s="4"/>
      <c r="B210" s="4"/>
      <c r="C210" s="4"/>
      <c r="D210" s="127"/>
      <c r="E210" s="127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2.75" customHeight="1" x14ac:dyDescent="0.2">
      <c r="A211" s="4"/>
      <c r="B211" s="4"/>
      <c r="C211" s="4"/>
      <c r="D211" s="127"/>
      <c r="E211" s="127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2.75" customHeight="1" x14ac:dyDescent="0.2">
      <c r="A212" s="4"/>
      <c r="B212" s="4"/>
      <c r="C212" s="4"/>
      <c r="D212" s="127"/>
      <c r="E212" s="127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2.75" customHeight="1" x14ac:dyDescent="0.2">
      <c r="A213" s="4"/>
      <c r="B213" s="4"/>
      <c r="C213" s="4"/>
      <c r="D213" s="127"/>
      <c r="E213" s="127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2.75" customHeight="1" x14ac:dyDescent="0.2">
      <c r="A214" s="4"/>
      <c r="B214" s="4"/>
      <c r="C214" s="4"/>
      <c r="D214" s="127"/>
      <c r="E214" s="127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2.75" customHeight="1" x14ac:dyDescent="0.2">
      <c r="A215" s="4"/>
      <c r="B215" s="4"/>
      <c r="C215" s="4"/>
      <c r="D215" s="127"/>
      <c r="E215" s="127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2.75" customHeight="1" x14ac:dyDescent="0.2">
      <c r="A216" s="4"/>
      <c r="B216" s="4"/>
      <c r="C216" s="4"/>
      <c r="D216" s="127"/>
      <c r="E216" s="127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2.75" customHeight="1" x14ac:dyDescent="0.2">
      <c r="A217" s="4"/>
      <c r="B217" s="4"/>
      <c r="C217" s="4"/>
      <c r="D217" s="127"/>
      <c r="E217" s="127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2.75" customHeight="1" x14ac:dyDescent="0.2">
      <c r="A218" s="4"/>
      <c r="B218" s="4"/>
      <c r="C218" s="4"/>
      <c r="D218" s="127"/>
      <c r="E218" s="127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2.75" customHeight="1" x14ac:dyDescent="0.2">
      <c r="A219" s="4"/>
      <c r="B219" s="4"/>
      <c r="C219" s="4"/>
      <c r="D219" s="127"/>
      <c r="E219" s="127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2.75" customHeight="1" x14ac:dyDescent="0.2">
      <c r="A220" s="4"/>
      <c r="B220" s="4"/>
      <c r="C220" s="4"/>
      <c r="D220" s="127"/>
      <c r="E220" s="127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2.75" customHeight="1" x14ac:dyDescent="0.2">
      <c r="A221" s="4"/>
      <c r="B221" s="4"/>
      <c r="C221" s="4"/>
      <c r="D221" s="127"/>
      <c r="E221" s="127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2.75" customHeight="1" x14ac:dyDescent="0.2">
      <c r="A222" s="4"/>
      <c r="B222" s="4"/>
      <c r="C222" s="4"/>
      <c r="D222" s="127"/>
      <c r="E222" s="127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2.75" customHeight="1" x14ac:dyDescent="0.2">
      <c r="A223" s="4"/>
      <c r="B223" s="4"/>
      <c r="C223" s="4"/>
      <c r="D223" s="127"/>
      <c r="E223" s="127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2.75" customHeight="1" x14ac:dyDescent="0.2">
      <c r="A224" s="4"/>
      <c r="B224" s="4"/>
      <c r="C224" s="4"/>
      <c r="D224" s="127"/>
      <c r="E224" s="127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2.75" customHeight="1" x14ac:dyDescent="0.2">
      <c r="A225" s="4"/>
      <c r="B225" s="4"/>
      <c r="C225" s="4"/>
      <c r="D225" s="127"/>
      <c r="E225" s="127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2.75" customHeight="1" x14ac:dyDescent="0.2">
      <c r="A226" s="4"/>
      <c r="B226" s="4"/>
      <c r="C226" s="4"/>
      <c r="D226" s="127"/>
      <c r="E226" s="127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2.75" customHeight="1" x14ac:dyDescent="0.2">
      <c r="A227" s="4"/>
      <c r="B227" s="4"/>
      <c r="C227" s="4"/>
      <c r="D227" s="127"/>
      <c r="E227" s="127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2.75" customHeight="1" x14ac:dyDescent="0.2">
      <c r="A228" s="4"/>
      <c r="B228" s="4"/>
      <c r="C228" s="4"/>
      <c r="D228" s="127"/>
      <c r="E228" s="127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2.75" customHeight="1" x14ac:dyDescent="0.2">
      <c r="A229" s="4"/>
      <c r="B229" s="4"/>
      <c r="C229" s="4"/>
      <c r="D229" s="127"/>
      <c r="E229" s="127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2.75" customHeight="1" x14ac:dyDescent="0.2">
      <c r="A230" s="4"/>
      <c r="B230" s="4"/>
      <c r="C230" s="4"/>
      <c r="D230" s="127"/>
      <c r="E230" s="127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2.75" customHeight="1" x14ac:dyDescent="0.2">
      <c r="A231" s="4"/>
      <c r="B231" s="4"/>
      <c r="C231" s="4"/>
      <c r="D231" s="127"/>
      <c r="E231" s="127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2.75" customHeight="1" x14ac:dyDescent="0.2">
      <c r="A232" s="4"/>
      <c r="B232" s="4"/>
      <c r="C232" s="4"/>
      <c r="D232" s="127"/>
      <c r="E232" s="127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2.75" customHeight="1" x14ac:dyDescent="0.2">
      <c r="A233" s="4"/>
      <c r="B233" s="4"/>
      <c r="C233" s="4"/>
      <c r="D233" s="127"/>
      <c r="E233" s="127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2.75" customHeight="1" x14ac:dyDescent="0.2">
      <c r="A234" s="4"/>
      <c r="B234" s="4"/>
      <c r="C234" s="4"/>
      <c r="D234" s="127"/>
      <c r="E234" s="127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2.75" customHeight="1" x14ac:dyDescent="0.2">
      <c r="A235" s="4"/>
      <c r="B235" s="4"/>
      <c r="C235" s="4"/>
      <c r="D235" s="127"/>
      <c r="E235" s="127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2.75" customHeight="1" x14ac:dyDescent="0.2">
      <c r="A236" s="4"/>
      <c r="B236" s="4"/>
      <c r="C236" s="4"/>
      <c r="D236" s="127"/>
      <c r="E236" s="127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2.75" customHeight="1" x14ac:dyDescent="0.2">
      <c r="A237" s="4"/>
      <c r="B237" s="4"/>
      <c r="C237" s="4"/>
      <c r="D237" s="127"/>
      <c r="E237" s="127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2.75" customHeight="1" x14ac:dyDescent="0.2">
      <c r="A238" s="4"/>
      <c r="B238" s="4"/>
      <c r="C238" s="4"/>
      <c r="D238" s="127"/>
      <c r="E238" s="127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2.75" customHeight="1" x14ac:dyDescent="0.2">
      <c r="A239" s="4"/>
      <c r="B239" s="4"/>
      <c r="C239" s="4"/>
      <c r="D239" s="127"/>
      <c r="E239" s="127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2.75" customHeight="1" x14ac:dyDescent="0.2">
      <c r="A240" s="4"/>
      <c r="B240" s="4"/>
      <c r="C240" s="4"/>
      <c r="D240" s="127"/>
      <c r="E240" s="127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2.75" customHeight="1" x14ac:dyDescent="0.2">
      <c r="A241" s="4"/>
      <c r="B241" s="4"/>
      <c r="C241" s="4"/>
      <c r="D241" s="127"/>
      <c r="E241" s="127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2.75" customHeight="1" x14ac:dyDescent="0.2">
      <c r="A242" s="4"/>
      <c r="B242" s="4"/>
      <c r="C242" s="4"/>
      <c r="D242" s="127"/>
      <c r="E242" s="127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2.75" customHeight="1" x14ac:dyDescent="0.2">
      <c r="A243" s="4"/>
      <c r="B243" s="4"/>
      <c r="C243" s="4"/>
      <c r="D243" s="127"/>
      <c r="E243" s="127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2.75" customHeight="1" x14ac:dyDescent="0.2">
      <c r="A244" s="4"/>
      <c r="B244" s="4"/>
      <c r="C244" s="4"/>
      <c r="D244" s="127"/>
      <c r="E244" s="127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2.75" customHeight="1" x14ac:dyDescent="0.2">
      <c r="A245" s="4"/>
      <c r="B245" s="4"/>
      <c r="C245" s="4"/>
      <c r="D245" s="127"/>
      <c r="E245" s="127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2.75" customHeight="1" x14ac:dyDescent="0.2">
      <c r="A246" s="4"/>
      <c r="B246" s="4"/>
      <c r="C246" s="4"/>
      <c r="D246" s="127"/>
      <c r="E246" s="127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2.75" customHeight="1" x14ac:dyDescent="0.2">
      <c r="A247" s="4"/>
      <c r="B247" s="4"/>
      <c r="C247" s="4"/>
      <c r="D247" s="127"/>
      <c r="E247" s="127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2.75" customHeight="1" x14ac:dyDescent="0.2">
      <c r="A248" s="4"/>
      <c r="B248" s="4"/>
      <c r="C248" s="4"/>
      <c r="D248" s="127"/>
      <c r="E248" s="127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2.75" customHeight="1" x14ac:dyDescent="0.2">
      <c r="A249" s="4"/>
      <c r="B249" s="4"/>
      <c r="C249" s="4"/>
      <c r="D249" s="127"/>
      <c r="E249" s="127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2.75" customHeight="1" x14ac:dyDescent="0.2">
      <c r="A250" s="4"/>
      <c r="B250" s="4"/>
      <c r="C250" s="4"/>
      <c r="D250" s="127"/>
      <c r="E250" s="127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2.75" customHeight="1" x14ac:dyDescent="0.2">
      <c r="A251" s="4"/>
      <c r="B251" s="4"/>
      <c r="C251" s="4"/>
      <c r="D251" s="127"/>
      <c r="E251" s="127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2.75" customHeight="1" x14ac:dyDescent="0.2">
      <c r="A252" s="4"/>
      <c r="B252" s="4"/>
      <c r="C252" s="4"/>
      <c r="D252" s="127"/>
      <c r="E252" s="127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2.75" customHeight="1" x14ac:dyDescent="0.2">
      <c r="A253" s="4"/>
      <c r="B253" s="4"/>
      <c r="C253" s="4"/>
      <c r="D253" s="127"/>
      <c r="E253" s="127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2.75" customHeight="1" x14ac:dyDescent="0.2">
      <c r="A254" s="4"/>
      <c r="B254" s="4"/>
      <c r="C254" s="4"/>
      <c r="D254" s="127"/>
      <c r="E254" s="127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2.75" customHeight="1" x14ac:dyDescent="0.2">
      <c r="A255" s="4"/>
      <c r="B255" s="4"/>
      <c r="C255" s="4"/>
      <c r="D255" s="127"/>
      <c r="E255" s="127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2.75" customHeight="1" x14ac:dyDescent="0.2">
      <c r="A256" s="4"/>
      <c r="B256" s="4"/>
      <c r="C256" s="4"/>
      <c r="D256" s="127"/>
      <c r="E256" s="127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2.75" customHeight="1" x14ac:dyDescent="0.2">
      <c r="A257" s="4"/>
      <c r="B257" s="4"/>
      <c r="C257" s="4"/>
      <c r="D257" s="127"/>
      <c r="E257" s="127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2.75" customHeight="1" x14ac:dyDescent="0.2">
      <c r="A258" s="4"/>
      <c r="B258" s="4"/>
      <c r="C258" s="4"/>
      <c r="D258" s="127"/>
      <c r="E258" s="127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2.75" customHeight="1" x14ac:dyDescent="0.2">
      <c r="A259" s="4"/>
      <c r="B259" s="4"/>
      <c r="C259" s="4"/>
      <c r="D259" s="127"/>
      <c r="E259" s="127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2.75" customHeight="1" x14ac:dyDescent="0.2">
      <c r="A260" s="4"/>
      <c r="B260" s="4"/>
      <c r="C260" s="4"/>
      <c r="D260" s="127"/>
      <c r="E260" s="127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2.75" customHeight="1" x14ac:dyDescent="0.2">
      <c r="A261" s="4"/>
      <c r="B261" s="4"/>
      <c r="C261" s="4"/>
      <c r="D261" s="127"/>
      <c r="E261" s="127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2.75" customHeight="1" x14ac:dyDescent="0.2">
      <c r="A262" s="4"/>
      <c r="B262" s="4"/>
      <c r="C262" s="4"/>
      <c r="D262" s="127"/>
      <c r="E262" s="127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2.75" customHeight="1" x14ac:dyDescent="0.2">
      <c r="A263" s="4"/>
      <c r="B263" s="4"/>
      <c r="C263" s="4"/>
      <c r="D263" s="127"/>
      <c r="E263" s="127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2.75" customHeight="1" x14ac:dyDescent="0.2">
      <c r="A264" s="4"/>
      <c r="B264" s="4"/>
      <c r="C264" s="4"/>
      <c r="D264" s="127"/>
      <c r="E264" s="127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2.75" customHeight="1" x14ac:dyDescent="0.2">
      <c r="A265" s="4"/>
      <c r="B265" s="4"/>
      <c r="C265" s="4"/>
      <c r="D265" s="127"/>
      <c r="E265" s="127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2.75" customHeight="1" x14ac:dyDescent="0.2">
      <c r="A266" s="4"/>
      <c r="B266" s="4"/>
      <c r="C266" s="4"/>
      <c r="D266" s="127"/>
      <c r="E266" s="127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2.75" customHeight="1" x14ac:dyDescent="0.2">
      <c r="A267" s="4"/>
      <c r="B267" s="4"/>
      <c r="C267" s="4"/>
      <c r="D267" s="127"/>
      <c r="E267" s="127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2.75" customHeight="1" x14ac:dyDescent="0.2">
      <c r="A268" s="4"/>
      <c r="B268" s="4"/>
      <c r="C268" s="4"/>
      <c r="D268" s="127"/>
      <c r="E268" s="127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2.75" customHeight="1" x14ac:dyDescent="0.2">
      <c r="A269" s="4"/>
      <c r="B269" s="4"/>
      <c r="C269" s="4"/>
      <c r="D269" s="127"/>
      <c r="E269" s="127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2.75" customHeight="1" x14ac:dyDescent="0.2">
      <c r="A270" s="4"/>
      <c r="B270" s="4"/>
      <c r="C270" s="4"/>
      <c r="D270" s="127"/>
      <c r="E270" s="127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2.75" customHeight="1" x14ac:dyDescent="0.2">
      <c r="A271" s="4"/>
      <c r="B271" s="4"/>
      <c r="C271" s="4"/>
      <c r="D271" s="127"/>
      <c r="E271" s="127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2.75" customHeight="1" x14ac:dyDescent="0.2">
      <c r="A272" s="4"/>
      <c r="B272" s="4"/>
      <c r="C272" s="4"/>
      <c r="D272" s="127"/>
      <c r="E272" s="127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2.75" customHeight="1" x14ac:dyDescent="0.2">
      <c r="A273" s="4"/>
      <c r="B273" s="4"/>
      <c r="C273" s="4"/>
      <c r="D273" s="127"/>
      <c r="E273" s="127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2.75" customHeight="1" x14ac:dyDescent="0.2">
      <c r="A274" s="4"/>
      <c r="B274" s="4"/>
      <c r="C274" s="4"/>
      <c r="D274" s="127"/>
      <c r="E274" s="127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2.75" customHeight="1" x14ac:dyDescent="0.2">
      <c r="A275" s="4"/>
      <c r="B275" s="4"/>
      <c r="C275" s="4"/>
      <c r="D275" s="127"/>
      <c r="E275" s="127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2.75" customHeight="1" x14ac:dyDescent="0.2">
      <c r="A276" s="4"/>
      <c r="B276" s="4"/>
      <c r="C276" s="4"/>
      <c r="D276" s="127"/>
      <c r="E276" s="127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2.75" customHeight="1" x14ac:dyDescent="0.2">
      <c r="A277" s="4"/>
      <c r="B277" s="4"/>
      <c r="C277" s="4"/>
      <c r="D277" s="127"/>
      <c r="E277" s="127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2.75" customHeight="1" x14ac:dyDescent="0.2">
      <c r="A278" s="4"/>
      <c r="B278" s="4"/>
      <c r="C278" s="4"/>
      <c r="D278" s="127"/>
      <c r="E278" s="127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2.75" customHeight="1" x14ac:dyDescent="0.2">
      <c r="A279" s="4"/>
      <c r="B279" s="4"/>
      <c r="C279" s="4"/>
      <c r="D279" s="127"/>
      <c r="E279" s="127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2.75" customHeight="1" x14ac:dyDescent="0.2">
      <c r="A280" s="4"/>
      <c r="B280" s="4"/>
      <c r="C280" s="4"/>
      <c r="D280" s="127"/>
      <c r="E280" s="127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2.75" customHeight="1" x14ac:dyDescent="0.2">
      <c r="A281" s="4"/>
      <c r="B281" s="4"/>
      <c r="C281" s="4"/>
      <c r="D281" s="127"/>
      <c r="E281" s="127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2.75" customHeight="1" x14ac:dyDescent="0.2">
      <c r="A282" s="4"/>
      <c r="B282" s="4"/>
      <c r="C282" s="4"/>
      <c r="D282" s="127"/>
      <c r="E282" s="127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75" customHeight="1" x14ac:dyDescent="0.2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1:16" ht="15.75" customHeight="1" x14ac:dyDescent="0.2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1:16" ht="15.75" customHeight="1" x14ac:dyDescent="0.2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1:16" ht="15.75" customHeight="1" x14ac:dyDescent="0.2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1:16" ht="15.75" customHeight="1" x14ac:dyDescent="0.2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1:16" ht="15.75" customHeight="1" x14ac:dyDescent="0.2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1:16" ht="15.75" customHeight="1" x14ac:dyDescent="0.2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1:16" ht="15.75" customHeight="1" x14ac:dyDescent="0.2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1:16" ht="15.75" customHeight="1" x14ac:dyDescent="0.2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1:16" ht="15.75" customHeight="1" x14ac:dyDescent="0.2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1:16" ht="15.75" customHeight="1" x14ac:dyDescent="0.2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1:16" ht="15.75" customHeight="1" x14ac:dyDescent="0.2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1:16" ht="15.75" customHeight="1" x14ac:dyDescent="0.2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1:16" ht="15.75" customHeight="1" x14ac:dyDescent="0.2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1:16" ht="15.75" customHeight="1" x14ac:dyDescent="0.2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1:16" ht="15.75" customHeight="1" x14ac:dyDescent="0.2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1:16" ht="15.75" customHeight="1" x14ac:dyDescent="0.2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1:16" ht="15.75" customHeight="1" x14ac:dyDescent="0.2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1:16" ht="15.75" customHeight="1" x14ac:dyDescent="0.2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1:16" ht="15.75" customHeight="1" x14ac:dyDescent="0.2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1:16" ht="15.75" customHeight="1" x14ac:dyDescent="0.2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1:16" ht="15.75" customHeight="1" x14ac:dyDescent="0.2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1:16" ht="15.75" customHeight="1" x14ac:dyDescent="0.2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1:16" ht="15.75" customHeight="1" x14ac:dyDescent="0.2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1:16" ht="15.75" customHeight="1" x14ac:dyDescent="0.2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1:16" ht="15.75" customHeight="1" x14ac:dyDescent="0.2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1:16" ht="15.75" customHeight="1" x14ac:dyDescent="0.2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1:16" ht="15.75" customHeight="1" x14ac:dyDescent="0.2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1:16" ht="15.75" customHeight="1" x14ac:dyDescent="0.2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1:16" ht="15.75" customHeight="1" x14ac:dyDescent="0.2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1:16" ht="15.75" customHeight="1" x14ac:dyDescent="0.2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1:16" ht="15.75" customHeight="1" x14ac:dyDescent="0.2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1:16" ht="15.75" customHeight="1" x14ac:dyDescent="0.2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1:16" ht="15.75" customHeight="1" x14ac:dyDescent="0.2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1:16" ht="15.75" customHeight="1" x14ac:dyDescent="0.2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1:16" ht="15.75" customHeight="1" x14ac:dyDescent="0.2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1:16" ht="15.75" customHeight="1" x14ac:dyDescent="0.2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1:16" ht="15.75" customHeight="1" x14ac:dyDescent="0.2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1:16" ht="15.75" customHeight="1" x14ac:dyDescent="0.2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1:16" ht="15.75" customHeight="1" x14ac:dyDescent="0.2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1:16" ht="15.75" customHeight="1" x14ac:dyDescent="0.2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1:16" ht="15.75" customHeight="1" x14ac:dyDescent="0.2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1:16" ht="15.75" customHeight="1" x14ac:dyDescent="0.2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1:16" ht="15.75" customHeight="1" x14ac:dyDescent="0.2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1:16" ht="15.75" customHeight="1" x14ac:dyDescent="0.2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1:16" ht="15.75" customHeight="1" x14ac:dyDescent="0.2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1:16" ht="15.75" customHeight="1" x14ac:dyDescent="0.2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1:16" ht="15.75" customHeight="1" x14ac:dyDescent="0.2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1:16" ht="15.75" customHeight="1" x14ac:dyDescent="0.2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1:16" ht="15.75" customHeight="1" x14ac:dyDescent="0.2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1:16" ht="15.75" customHeight="1" x14ac:dyDescent="0.2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1:16" ht="15.75" customHeight="1" x14ac:dyDescent="0.2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1:16" ht="15.75" customHeight="1" x14ac:dyDescent="0.2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1:16" ht="15.75" customHeight="1" x14ac:dyDescent="0.2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1:16" ht="15.75" customHeight="1" x14ac:dyDescent="0.2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1:16" ht="15.75" customHeight="1" x14ac:dyDescent="0.2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1:16" ht="15.75" customHeight="1" x14ac:dyDescent="0.2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1:16" ht="15.75" customHeight="1" x14ac:dyDescent="0.2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1:16" ht="15.75" customHeight="1" x14ac:dyDescent="0.2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1:16" ht="15.75" customHeight="1" x14ac:dyDescent="0.2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1:16" ht="15.75" customHeight="1" x14ac:dyDescent="0.2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1:16" ht="15.75" customHeight="1" x14ac:dyDescent="0.2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1:16" ht="15.75" customHeight="1" x14ac:dyDescent="0.2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1:16" ht="15.75" customHeight="1" x14ac:dyDescent="0.2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1:16" ht="15.75" customHeight="1" x14ac:dyDescent="0.2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1:16" ht="15.75" customHeight="1" x14ac:dyDescent="0.2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1:16" ht="15.75" customHeight="1" x14ac:dyDescent="0.2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1:16" ht="15.75" customHeight="1" x14ac:dyDescent="0.2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1:16" ht="15.75" customHeight="1" x14ac:dyDescent="0.2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1:16" ht="15.75" customHeight="1" x14ac:dyDescent="0.2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1:16" ht="15.75" customHeight="1" x14ac:dyDescent="0.2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1:16" ht="15.75" customHeight="1" x14ac:dyDescent="0.2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1:16" ht="15.75" customHeight="1" x14ac:dyDescent="0.2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1:16" ht="15.75" customHeight="1" x14ac:dyDescent="0.2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1:16" ht="15.75" customHeight="1" x14ac:dyDescent="0.2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1:16" ht="15.75" customHeight="1" x14ac:dyDescent="0.2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1:16" ht="15.75" customHeight="1" x14ac:dyDescent="0.2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1:16" ht="15.75" customHeight="1" x14ac:dyDescent="0.2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1:16" ht="15.75" customHeight="1" x14ac:dyDescent="0.2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1:16" ht="15.75" customHeight="1" x14ac:dyDescent="0.2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1:16" ht="15.75" customHeight="1" x14ac:dyDescent="0.2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1:16" ht="15.75" customHeight="1" x14ac:dyDescent="0.2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1:16" ht="15.75" customHeight="1" x14ac:dyDescent="0.2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1:16" ht="15.75" customHeight="1" x14ac:dyDescent="0.2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1:16" ht="15.75" customHeight="1" x14ac:dyDescent="0.2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1:16" ht="15.75" customHeight="1" x14ac:dyDescent="0.2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1:16" ht="15.75" customHeight="1" x14ac:dyDescent="0.2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1:16" ht="15.75" customHeight="1" x14ac:dyDescent="0.2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1:16" ht="15.75" customHeight="1" x14ac:dyDescent="0.2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1:16" ht="15.75" customHeight="1" x14ac:dyDescent="0.2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1:16" ht="15.75" customHeight="1" x14ac:dyDescent="0.2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1:16" ht="15.75" customHeight="1" x14ac:dyDescent="0.2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1:16" ht="15.75" customHeight="1" x14ac:dyDescent="0.2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1:16" ht="15.75" customHeight="1" x14ac:dyDescent="0.2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1:16" ht="15.75" customHeight="1" x14ac:dyDescent="0.2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1:16" ht="15.75" customHeight="1" x14ac:dyDescent="0.2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1:16" ht="15.75" customHeight="1" x14ac:dyDescent="0.2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1:16" ht="15.75" customHeight="1" x14ac:dyDescent="0.2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1:16" ht="15.75" customHeight="1" x14ac:dyDescent="0.2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1:16" ht="15.75" customHeight="1" x14ac:dyDescent="0.2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1:16" ht="15.75" customHeight="1" x14ac:dyDescent="0.2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1:16" ht="15.75" customHeight="1" x14ac:dyDescent="0.2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1:16" ht="15.75" customHeight="1" x14ac:dyDescent="0.2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1:16" ht="15.75" customHeight="1" x14ac:dyDescent="0.2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1:16" ht="15.75" customHeight="1" x14ac:dyDescent="0.2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1:16" ht="15.75" customHeight="1" x14ac:dyDescent="0.2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1:16" ht="15.75" customHeight="1" x14ac:dyDescent="0.2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1:16" ht="15.75" customHeight="1" x14ac:dyDescent="0.2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1:16" ht="15.75" customHeight="1" x14ac:dyDescent="0.2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1:16" ht="15.75" customHeight="1" x14ac:dyDescent="0.2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1:16" ht="15.75" customHeight="1" x14ac:dyDescent="0.2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1:16" ht="15.75" customHeight="1" x14ac:dyDescent="0.2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1:16" ht="15.75" customHeight="1" x14ac:dyDescent="0.2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1:16" ht="15.75" customHeight="1" x14ac:dyDescent="0.2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1:16" ht="15.75" customHeight="1" x14ac:dyDescent="0.2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1:16" ht="15.75" customHeight="1" x14ac:dyDescent="0.2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1:16" ht="15.75" customHeight="1" x14ac:dyDescent="0.2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1:16" ht="15.75" customHeight="1" x14ac:dyDescent="0.2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1:16" ht="15.75" customHeight="1" x14ac:dyDescent="0.2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1:16" ht="15.75" customHeight="1" x14ac:dyDescent="0.2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1:16" ht="15.75" customHeight="1" x14ac:dyDescent="0.2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1:16" ht="15.75" customHeight="1" x14ac:dyDescent="0.2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1:16" ht="15.75" customHeight="1" x14ac:dyDescent="0.2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1:16" ht="15.75" customHeight="1" x14ac:dyDescent="0.2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1:16" ht="15.75" customHeight="1" x14ac:dyDescent="0.2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1:16" ht="15.75" customHeight="1" x14ac:dyDescent="0.2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1:16" ht="15.75" customHeight="1" x14ac:dyDescent="0.2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1:16" ht="15.75" customHeight="1" x14ac:dyDescent="0.2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1:16" ht="15.75" customHeight="1" x14ac:dyDescent="0.2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  <row r="412" spans="1:16" ht="15.75" customHeight="1" x14ac:dyDescent="0.2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</row>
    <row r="413" spans="1:16" ht="15.75" customHeight="1" x14ac:dyDescent="0.2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</row>
    <row r="414" spans="1:16" ht="15.75" customHeight="1" x14ac:dyDescent="0.2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</row>
    <row r="415" spans="1:16" ht="15.75" customHeight="1" x14ac:dyDescent="0.2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</row>
    <row r="416" spans="1:16" ht="15.75" customHeight="1" x14ac:dyDescent="0.2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</row>
    <row r="417" spans="1:16" ht="15.75" customHeight="1" x14ac:dyDescent="0.2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</row>
    <row r="418" spans="1:16" ht="15.75" customHeight="1" x14ac:dyDescent="0.2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</row>
    <row r="419" spans="1:16" ht="15.75" customHeight="1" x14ac:dyDescent="0.2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</row>
    <row r="420" spans="1:16" ht="15.75" customHeight="1" x14ac:dyDescent="0.2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</row>
    <row r="421" spans="1:16" ht="15.75" customHeight="1" x14ac:dyDescent="0.2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</row>
    <row r="422" spans="1:16" ht="15.75" customHeight="1" x14ac:dyDescent="0.2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</row>
    <row r="423" spans="1:16" ht="15.75" customHeight="1" x14ac:dyDescent="0.2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</row>
    <row r="424" spans="1:16" ht="15.75" customHeight="1" x14ac:dyDescent="0.2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</row>
    <row r="425" spans="1:16" ht="15.75" customHeight="1" x14ac:dyDescent="0.2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</row>
    <row r="426" spans="1:16" ht="15.75" customHeight="1" x14ac:dyDescent="0.2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</row>
    <row r="427" spans="1:16" ht="15.75" customHeight="1" x14ac:dyDescent="0.2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</row>
    <row r="428" spans="1:16" ht="15.75" customHeight="1" x14ac:dyDescent="0.2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</row>
    <row r="429" spans="1:16" ht="15.75" customHeight="1" x14ac:dyDescent="0.2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</row>
    <row r="430" spans="1:16" ht="15.75" customHeight="1" x14ac:dyDescent="0.2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</row>
    <row r="431" spans="1:16" ht="15.75" customHeight="1" x14ac:dyDescent="0.2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</row>
    <row r="432" spans="1:16" ht="15.75" customHeight="1" x14ac:dyDescent="0.2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</row>
    <row r="433" spans="1:16" ht="15.75" customHeight="1" x14ac:dyDescent="0.2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</row>
    <row r="434" spans="1:16" ht="15.75" customHeight="1" x14ac:dyDescent="0.2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</row>
    <row r="435" spans="1:16" ht="15.75" customHeight="1" x14ac:dyDescent="0.2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</row>
    <row r="436" spans="1:16" ht="15.75" customHeight="1" x14ac:dyDescent="0.2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</row>
    <row r="437" spans="1:16" ht="15.75" customHeight="1" x14ac:dyDescent="0.2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</row>
    <row r="438" spans="1:16" ht="15.75" customHeight="1" x14ac:dyDescent="0.2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</row>
    <row r="439" spans="1:16" ht="15.75" customHeight="1" x14ac:dyDescent="0.2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</row>
    <row r="440" spans="1:16" ht="15.75" customHeight="1" x14ac:dyDescent="0.2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</row>
    <row r="441" spans="1:16" ht="15.75" customHeight="1" x14ac:dyDescent="0.2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</row>
    <row r="442" spans="1:16" ht="15.75" customHeight="1" x14ac:dyDescent="0.2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</row>
    <row r="443" spans="1:16" ht="15.75" customHeight="1" x14ac:dyDescent="0.2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</row>
    <row r="444" spans="1:16" ht="15.75" customHeight="1" x14ac:dyDescent="0.2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</row>
    <row r="445" spans="1:16" ht="15.75" customHeight="1" x14ac:dyDescent="0.2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</row>
    <row r="446" spans="1:16" ht="15.75" customHeight="1" x14ac:dyDescent="0.2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</row>
    <row r="447" spans="1:16" ht="15.75" customHeight="1" x14ac:dyDescent="0.2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</row>
    <row r="448" spans="1:16" ht="15.75" customHeight="1" x14ac:dyDescent="0.2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</row>
    <row r="449" spans="1:16" ht="15.75" customHeight="1" x14ac:dyDescent="0.2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</row>
    <row r="450" spans="1:16" ht="15.75" customHeight="1" x14ac:dyDescent="0.2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</row>
    <row r="451" spans="1:16" ht="15.75" customHeight="1" x14ac:dyDescent="0.2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</row>
    <row r="452" spans="1:16" ht="15.75" customHeight="1" x14ac:dyDescent="0.2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</row>
    <row r="453" spans="1:16" ht="15.75" customHeight="1" x14ac:dyDescent="0.2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</row>
    <row r="454" spans="1:16" ht="15.75" customHeight="1" x14ac:dyDescent="0.2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</row>
    <row r="455" spans="1:16" ht="15.75" customHeight="1" x14ac:dyDescent="0.2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</row>
    <row r="456" spans="1:16" ht="15.75" customHeight="1" x14ac:dyDescent="0.2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</row>
    <row r="457" spans="1:16" ht="15.75" customHeight="1" x14ac:dyDescent="0.2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</row>
    <row r="458" spans="1:16" ht="15.75" customHeight="1" x14ac:dyDescent="0.2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</row>
    <row r="459" spans="1:16" ht="15.75" customHeight="1" x14ac:dyDescent="0.2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</row>
    <row r="460" spans="1:16" ht="15.75" customHeight="1" x14ac:dyDescent="0.2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</row>
    <row r="461" spans="1:16" ht="15.75" customHeight="1" x14ac:dyDescent="0.2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</row>
    <row r="462" spans="1:16" ht="15.75" customHeight="1" x14ac:dyDescent="0.2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</row>
    <row r="463" spans="1:16" ht="15.75" customHeight="1" x14ac:dyDescent="0.2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</row>
    <row r="464" spans="1:16" ht="15.75" customHeight="1" x14ac:dyDescent="0.2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</row>
    <row r="465" spans="1:16" ht="15.75" customHeight="1" x14ac:dyDescent="0.2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</row>
    <row r="466" spans="1:16" ht="15.75" customHeight="1" x14ac:dyDescent="0.2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</row>
    <row r="467" spans="1:16" ht="15.75" customHeight="1" x14ac:dyDescent="0.2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</row>
    <row r="468" spans="1:16" ht="15.75" customHeight="1" x14ac:dyDescent="0.2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</row>
    <row r="469" spans="1:16" ht="15.75" customHeight="1" x14ac:dyDescent="0.2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</row>
    <row r="470" spans="1:16" ht="15.75" customHeight="1" x14ac:dyDescent="0.2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</row>
    <row r="471" spans="1:16" ht="15.75" customHeight="1" x14ac:dyDescent="0.2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</row>
    <row r="472" spans="1:16" ht="15.75" customHeight="1" x14ac:dyDescent="0.2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</row>
    <row r="473" spans="1:16" ht="15.75" customHeight="1" x14ac:dyDescent="0.2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</row>
    <row r="474" spans="1:16" ht="15.75" customHeight="1" x14ac:dyDescent="0.2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</row>
    <row r="475" spans="1:16" ht="15.75" customHeight="1" x14ac:dyDescent="0.2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</row>
    <row r="476" spans="1:16" ht="15.75" customHeight="1" x14ac:dyDescent="0.2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</row>
    <row r="477" spans="1:16" ht="15.75" customHeight="1" x14ac:dyDescent="0.2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</row>
    <row r="478" spans="1:16" ht="15.75" customHeight="1" x14ac:dyDescent="0.2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</row>
    <row r="479" spans="1:16" ht="15.75" customHeight="1" x14ac:dyDescent="0.2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</row>
    <row r="480" spans="1:16" ht="15.75" customHeight="1" x14ac:dyDescent="0.2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</row>
    <row r="481" spans="1:16" ht="15.75" customHeight="1" x14ac:dyDescent="0.2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</row>
    <row r="482" spans="1:16" ht="15.75" customHeight="1" x14ac:dyDescent="0.2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</row>
    <row r="483" spans="1:16" ht="15.75" customHeight="1" x14ac:dyDescent="0.2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</row>
    <row r="484" spans="1:16" ht="15.75" customHeight="1" x14ac:dyDescent="0.2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</row>
    <row r="485" spans="1:16" ht="15.75" customHeight="1" x14ac:dyDescent="0.2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</row>
    <row r="486" spans="1:16" ht="15.75" customHeight="1" x14ac:dyDescent="0.2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</row>
    <row r="487" spans="1:16" ht="15.75" customHeight="1" x14ac:dyDescent="0.2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</row>
    <row r="488" spans="1:16" ht="15.75" customHeight="1" x14ac:dyDescent="0.2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</row>
    <row r="489" spans="1:16" ht="15.75" customHeight="1" x14ac:dyDescent="0.2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</row>
    <row r="490" spans="1:16" ht="15.75" customHeight="1" x14ac:dyDescent="0.2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</row>
    <row r="491" spans="1:16" ht="15.75" customHeight="1" x14ac:dyDescent="0.2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</row>
    <row r="492" spans="1:16" ht="15.75" customHeight="1" x14ac:dyDescent="0.2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</row>
    <row r="493" spans="1:16" ht="15.75" customHeight="1" x14ac:dyDescent="0.2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</row>
    <row r="494" spans="1:16" ht="15.75" customHeight="1" x14ac:dyDescent="0.2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</row>
    <row r="495" spans="1:16" ht="15.75" customHeight="1" x14ac:dyDescent="0.2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</row>
    <row r="496" spans="1:16" ht="15.75" customHeight="1" x14ac:dyDescent="0.2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</row>
    <row r="497" spans="1:16" ht="15.75" customHeight="1" x14ac:dyDescent="0.2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</row>
    <row r="498" spans="1:16" ht="15.75" customHeight="1" x14ac:dyDescent="0.2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</row>
    <row r="499" spans="1:16" ht="15.75" customHeight="1" x14ac:dyDescent="0.2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</row>
    <row r="500" spans="1:16" ht="15.75" customHeight="1" x14ac:dyDescent="0.2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</row>
    <row r="501" spans="1:16" ht="15.75" customHeight="1" x14ac:dyDescent="0.2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</row>
    <row r="502" spans="1:16" ht="15.75" customHeight="1" x14ac:dyDescent="0.2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</row>
    <row r="503" spans="1:16" ht="15.75" customHeight="1" x14ac:dyDescent="0.2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</row>
    <row r="504" spans="1:16" ht="15.75" customHeight="1" x14ac:dyDescent="0.2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</row>
    <row r="505" spans="1:16" ht="15.75" customHeight="1" x14ac:dyDescent="0.2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</row>
    <row r="506" spans="1:16" ht="15.75" customHeight="1" x14ac:dyDescent="0.2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</row>
    <row r="507" spans="1:16" ht="15.75" customHeight="1" x14ac:dyDescent="0.2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</row>
    <row r="508" spans="1:16" ht="15.75" customHeight="1" x14ac:dyDescent="0.2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</row>
    <row r="509" spans="1:16" ht="15.75" customHeight="1" x14ac:dyDescent="0.2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</row>
    <row r="510" spans="1:16" ht="15.75" customHeight="1" x14ac:dyDescent="0.2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</row>
    <row r="511" spans="1:16" ht="15.75" customHeight="1" x14ac:dyDescent="0.2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</row>
    <row r="512" spans="1:16" ht="15.75" customHeight="1" x14ac:dyDescent="0.2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</row>
    <row r="513" spans="1:16" ht="15.75" customHeight="1" x14ac:dyDescent="0.2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</row>
    <row r="514" spans="1:16" ht="15.75" customHeight="1" x14ac:dyDescent="0.2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</row>
    <row r="515" spans="1:16" ht="15.75" customHeight="1" x14ac:dyDescent="0.2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</row>
    <row r="516" spans="1:16" ht="15.75" customHeight="1" x14ac:dyDescent="0.2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</row>
    <row r="517" spans="1:16" ht="15.75" customHeight="1" x14ac:dyDescent="0.2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</row>
    <row r="518" spans="1:16" ht="15.75" customHeight="1" x14ac:dyDescent="0.2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</row>
    <row r="519" spans="1:16" ht="15.75" customHeight="1" x14ac:dyDescent="0.2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</row>
    <row r="520" spans="1:16" ht="15.75" customHeight="1" x14ac:dyDescent="0.2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</row>
    <row r="521" spans="1:16" ht="15.75" customHeight="1" x14ac:dyDescent="0.2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</row>
    <row r="522" spans="1:16" ht="15.75" customHeight="1" x14ac:dyDescent="0.2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</row>
    <row r="523" spans="1:16" ht="15.75" customHeight="1" x14ac:dyDescent="0.2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</row>
    <row r="524" spans="1:16" ht="15.75" customHeight="1" x14ac:dyDescent="0.2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</row>
    <row r="525" spans="1:16" ht="15.75" customHeight="1" x14ac:dyDescent="0.2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</row>
    <row r="526" spans="1:16" ht="15.75" customHeight="1" x14ac:dyDescent="0.2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</row>
    <row r="527" spans="1:16" ht="15.75" customHeight="1" x14ac:dyDescent="0.2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</row>
    <row r="528" spans="1:16" ht="15.75" customHeight="1" x14ac:dyDescent="0.2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</row>
    <row r="529" spans="1:16" ht="15.75" customHeight="1" x14ac:dyDescent="0.2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</row>
    <row r="530" spans="1:16" ht="15.75" customHeight="1" x14ac:dyDescent="0.2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</row>
    <row r="531" spans="1:16" ht="15.75" customHeight="1" x14ac:dyDescent="0.2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</row>
    <row r="532" spans="1:16" ht="15.75" customHeight="1" x14ac:dyDescent="0.2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</row>
    <row r="533" spans="1:16" ht="15.75" customHeight="1" x14ac:dyDescent="0.2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</row>
    <row r="534" spans="1:16" ht="15.75" customHeight="1" x14ac:dyDescent="0.2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</row>
    <row r="535" spans="1:16" ht="15.75" customHeight="1" x14ac:dyDescent="0.2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</row>
    <row r="536" spans="1:16" ht="15.75" customHeight="1" x14ac:dyDescent="0.2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</row>
    <row r="537" spans="1:16" ht="15.75" customHeight="1" x14ac:dyDescent="0.2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</row>
    <row r="538" spans="1:16" ht="15.75" customHeight="1" x14ac:dyDescent="0.2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</row>
    <row r="539" spans="1:16" ht="15.75" customHeight="1" x14ac:dyDescent="0.2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</row>
    <row r="540" spans="1:16" ht="15.75" customHeight="1" x14ac:dyDescent="0.2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</row>
    <row r="541" spans="1:16" ht="15.75" customHeight="1" x14ac:dyDescent="0.2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</row>
    <row r="542" spans="1:16" ht="15.75" customHeight="1" x14ac:dyDescent="0.2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</row>
    <row r="543" spans="1:16" ht="15.75" customHeight="1" x14ac:dyDescent="0.2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</row>
    <row r="544" spans="1:16" ht="15.75" customHeight="1" x14ac:dyDescent="0.2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</row>
    <row r="545" spans="1:16" ht="15.75" customHeight="1" x14ac:dyDescent="0.2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</row>
    <row r="546" spans="1:16" ht="15.75" customHeight="1" x14ac:dyDescent="0.2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</row>
    <row r="547" spans="1:16" ht="15.75" customHeight="1" x14ac:dyDescent="0.2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</row>
    <row r="548" spans="1:16" ht="15.75" customHeight="1" x14ac:dyDescent="0.2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</row>
    <row r="549" spans="1:16" ht="15.75" customHeight="1" x14ac:dyDescent="0.2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</row>
    <row r="550" spans="1:16" ht="15.75" customHeight="1" x14ac:dyDescent="0.2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</row>
    <row r="551" spans="1:16" ht="15.75" customHeight="1" x14ac:dyDescent="0.2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</row>
    <row r="552" spans="1:16" ht="15.75" customHeight="1" x14ac:dyDescent="0.2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</row>
    <row r="553" spans="1:16" ht="15.75" customHeight="1" x14ac:dyDescent="0.2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</row>
    <row r="554" spans="1:16" ht="15.75" customHeight="1" x14ac:dyDescent="0.2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</row>
    <row r="555" spans="1:16" ht="15.75" customHeight="1" x14ac:dyDescent="0.2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</row>
    <row r="556" spans="1:16" ht="15.75" customHeight="1" x14ac:dyDescent="0.2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</row>
    <row r="557" spans="1:16" ht="15.75" customHeight="1" x14ac:dyDescent="0.2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</row>
    <row r="558" spans="1:16" ht="15.75" customHeight="1" x14ac:dyDescent="0.2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</row>
    <row r="559" spans="1:16" ht="15.75" customHeight="1" x14ac:dyDescent="0.2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</row>
    <row r="560" spans="1:16" ht="15.75" customHeight="1" x14ac:dyDescent="0.2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</row>
    <row r="561" spans="1:16" ht="15.75" customHeight="1" x14ac:dyDescent="0.2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</row>
    <row r="562" spans="1:16" ht="15.75" customHeight="1" x14ac:dyDescent="0.2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</row>
    <row r="563" spans="1:16" ht="15.75" customHeight="1" x14ac:dyDescent="0.2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</row>
    <row r="564" spans="1:16" ht="15.75" customHeight="1" x14ac:dyDescent="0.2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</row>
    <row r="565" spans="1:16" ht="15.75" customHeight="1" x14ac:dyDescent="0.2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</row>
    <row r="566" spans="1:16" ht="15.75" customHeight="1" x14ac:dyDescent="0.2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</row>
    <row r="567" spans="1:16" ht="15.75" customHeight="1" x14ac:dyDescent="0.2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</row>
    <row r="568" spans="1:16" ht="15.75" customHeight="1" x14ac:dyDescent="0.2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</row>
    <row r="569" spans="1:16" ht="15.75" customHeight="1" x14ac:dyDescent="0.2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</row>
    <row r="570" spans="1:16" ht="15.75" customHeight="1" x14ac:dyDescent="0.2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</row>
    <row r="571" spans="1:16" ht="15.75" customHeight="1" x14ac:dyDescent="0.2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</row>
    <row r="572" spans="1:16" ht="15.75" customHeight="1" x14ac:dyDescent="0.2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</row>
    <row r="573" spans="1:16" ht="15.75" customHeight="1" x14ac:dyDescent="0.2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</row>
    <row r="574" spans="1:16" ht="15.75" customHeight="1" x14ac:dyDescent="0.2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</row>
    <row r="575" spans="1:16" ht="15.75" customHeight="1" x14ac:dyDescent="0.2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</row>
    <row r="576" spans="1:16" ht="15.75" customHeight="1" x14ac:dyDescent="0.2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</row>
    <row r="577" spans="1:16" ht="15.75" customHeight="1" x14ac:dyDescent="0.2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</row>
    <row r="578" spans="1:16" ht="15.75" customHeight="1" x14ac:dyDescent="0.2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</row>
    <row r="579" spans="1:16" ht="15.75" customHeight="1" x14ac:dyDescent="0.2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</row>
    <row r="580" spans="1:16" ht="15.75" customHeight="1" x14ac:dyDescent="0.2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</row>
    <row r="581" spans="1:16" ht="15.75" customHeight="1" x14ac:dyDescent="0.2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</row>
    <row r="582" spans="1:16" ht="15.75" customHeight="1" x14ac:dyDescent="0.2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</row>
    <row r="583" spans="1:16" ht="15.75" customHeight="1" x14ac:dyDescent="0.2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</row>
    <row r="584" spans="1:16" ht="15.75" customHeight="1" x14ac:dyDescent="0.2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</row>
    <row r="585" spans="1:16" ht="15.75" customHeight="1" x14ac:dyDescent="0.2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</row>
    <row r="586" spans="1:16" ht="15.75" customHeight="1" x14ac:dyDescent="0.2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</row>
    <row r="587" spans="1:16" ht="15.75" customHeight="1" x14ac:dyDescent="0.2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</row>
    <row r="588" spans="1:16" ht="15.75" customHeight="1" x14ac:dyDescent="0.2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</row>
    <row r="589" spans="1:16" ht="15.75" customHeight="1" x14ac:dyDescent="0.2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</row>
    <row r="590" spans="1:16" ht="15.75" customHeight="1" x14ac:dyDescent="0.2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</row>
    <row r="591" spans="1:16" ht="15.75" customHeight="1" x14ac:dyDescent="0.2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</row>
    <row r="592" spans="1:16" ht="15.75" customHeight="1" x14ac:dyDescent="0.2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</row>
    <row r="593" spans="1:16" ht="15.75" customHeight="1" x14ac:dyDescent="0.2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</row>
    <row r="594" spans="1:16" ht="15.75" customHeight="1" x14ac:dyDescent="0.2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</row>
    <row r="595" spans="1:16" ht="15.75" customHeight="1" x14ac:dyDescent="0.2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</row>
    <row r="596" spans="1:16" ht="15.75" customHeight="1" x14ac:dyDescent="0.2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</row>
    <row r="597" spans="1:16" ht="15.75" customHeight="1" x14ac:dyDescent="0.2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</row>
    <row r="598" spans="1:16" ht="15.75" customHeight="1" x14ac:dyDescent="0.2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</row>
    <row r="599" spans="1:16" ht="15.75" customHeight="1" x14ac:dyDescent="0.2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</row>
    <row r="600" spans="1:16" ht="15.75" customHeight="1" x14ac:dyDescent="0.2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</row>
    <row r="601" spans="1:16" ht="15.75" customHeight="1" x14ac:dyDescent="0.2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</row>
    <row r="602" spans="1:16" ht="15.75" customHeight="1" x14ac:dyDescent="0.2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</row>
    <row r="603" spans="1:16" ht="15.75" customHeight="1" x14ac:dyDescent="0.2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</row>
    <row r="604" spans="1:16" ht="15.75" customHeight="1" x14ac:dyDescent="0.2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</row>
    <row r="605" spans="1:16" ht="15.75" customHeight="1" x14ac:dyDescent="0.2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</row>
    <row r="606" spans="1:16" ht="15.75" customHeight="1" x14ac:dyDescent="0.2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</row>
    <row r="607" spans="1:16" ht="15.75" customHeight="1" x14ac:dyDescent="0.2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</row>
    <row r="608" spans="1:16" ht="15.75" customHeight="1" x14ac:dyDescent="0.2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</row>
    <row r="609" spans="1:16" ht="15.75" customHeight="1" x14ac:dyDescent="0.2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</row>
    <row r="610" spans="1:16" ht="15.75" customHeight="1" x14ac:dyDescent="0.2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</row>
    <row r="611" spans="1:16" ht="15.75" customHeight="1" x14ac:dyDescent="0.2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</row>
    <row r="612" spans="1:16" ht="15.75" customHeight="1" x14ac:dyDescent="0.2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</row>
    <row r="613" spans="1:16" ht="15.75" customHeight="1" x14ac:dyDescent="0.2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</row>
    <row r="614" spans="1:16" ht="15.75" customHeight="1" x14ac:dyDescent="0.2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</row>
    <row r="615" spans="1:16" ht="15.75" customHeight="1" x14ac:dyDescent="0.2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</row>
    <row r="616" spans="1:16" ht="15.75" customHeight="1" x14ac:dyDescent="0.2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</row>
    <row r="617" spans="1:16" ht="15.75" customHeight="1" x14ac:dyDescent="0.2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</row>
    <row r="618" spans="1:16" ht="15.75" customHeight="1" x14ac:dyDescent="0.2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</row>
    <row r="619" spans="1:16" ht="15.75" customHeight="1" x14ac:dyDescent="0.2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</row>
    <row r="620" spans="1:16" ht="15.75" customHeight="1" x14ac:dyDescent="0.2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</row>
    <row r="621" spans="1:16" ht="15.75" customHeight="1" x14ac:dyDescent="0.2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</row>
    <row r="622" spans="1:16" ht="15.75" customHeight="1" x14ac:dyDescent="0.2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</row>
    <row r="623" spans="1:16" ht="15.75" customHeight="1" x14ac:dyDescent="0.2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</row>
    <row r="624" spans="1:16" ht="15.75" customHeight="1" x14ac:dyDescent="0.2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</row>
    <row r="625" spans="1:16" ht="15.75" customHeight="1" x14ac:dyDescent="0.2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</row>
    <row r="626" spans="1:16" ht="15.75" customHeight="1" x14ac:dyDescent="0.2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</row>
    <row r="627" spans="1:16" ht="15.75" customHeight="1" x14ac:dyDescent="0.2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</row>
    <row r="628" spans="1:16" ht="15.75" customHeight="1" x14ac:dyDescent="0.2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</row>
    <row r="629" spans="1:16" ht="15.75" customHeight="1" x14ac:dyDescent="0.2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</row>
    <row r="630" spans="1:16" ht="15.75" customHeight="1" x14ac:dyDescent="0.2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</row>
    <row r="631" spans="1:16" ht="15.75" customHeight="1" x14ac:dyDescent="0.2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</row>
    <row r="632" spans="1:16" ht="15.75" customHeight="1" x14ac:dyDescent="0.2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</row>
    <row r="633" spans="1:16" ht="15.75" customHeight="1" x14ac:dyDescent="0.2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</row>
    <row r="634" spans="1:16" ht="15.75" customHeight="1" x14ac:dyDescent="0.2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</row>
    <row r="635" spans="1:16" ht="15.75" customHeight="1" x14ac:dyDescent="0.2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</row>
    <row r="636" spans="1:16" ht="15.75" customHeight="1" x14ac:dyDescent="0.2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</row>
    <row r="637" spans="1:16" ht="15.75" customHeight="1" x14ac:dyDescent="0.2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</row>
    <row r="638" spans="1:16" ht="15.75" customHeight="1" x14ac:dyDescent="0.2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</row>
    <row r="639" spans="1:16" ht="15.75" customHeight="1" x14ac:dyDescent="0.2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</row>
    <row r="640" spans="1:16" ht="15.75" customHeight="1" x14ac:dyDescent="0.2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</row>
    <row r="641" spans="1:16" ht="15.75" customHeight="1" x14ac:dyDescent="0.2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</row>
    <row r="642" spans="1:16" ht="15.75" customHeight="1" x14ac:dyDescent="0.2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</row>
    <row r="643" spans="1:16" ht="15.75" customHeight="1" x14ac:dyDescent="0.2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</row>
    <row r="644" spans="1:16" ht="15.75" customHeight="1" x14ac:dyDescent="0.2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</row>
    <row r="645" spans="1:16" ht="15.75" customHeight="1" x14ac:dyDescent="0.2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</row>
    <row r="646" spans="1:16" ht="15.75" customHeight="1" x14ac:dyDescent="0.2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</row>
    <row r="647" spans="1:16" ht="15.75" customHeight="1" x14ac:dyDescent="0.2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</row>
    <row r="648" spans="1:16" ht="15.75" customHeight="1" x14ac:dyDescent="0.2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</row>
    <row r="649" spans="1:16" ht="15.75" customHeight="1" x14ac:dyDescent="0.2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</row>
    <row r="650" spans="1:16" ht="15.75" customHeight="1" x14ac:dyDescent="0.2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</row>
    <row r="651" spans="1:16" ht="15.75" customHeight="1" x14ac:dyDescent="0.2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</row>
    <row r="652" spans="1:16" ht="15.75" customHeight="1" x14ac:dyDescent="0.2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</row>
    <row r="653" spans="1:16" ht="15.75" customHeight="1" x14ac:dyDescent="0.2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</row>
    <row r="654" spans="1:16" ht="15.75" customHeight="1" x14ac:dyDescent="0.2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</row>
    <row r="655" spans="1:16" ht="15.75" customHeight="1" x14ac:dyDescent="0.2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</row>
    <row r="656" spans="1:16" ht="15.75" customHeight="1" x14ac:dyDescent="0.2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</row>
    <row r="657" spans="1:16" ht="15.75" customHeight="1" x14ac:dyDescent="0.2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</row>
    <row r="658" spans="1:16" ht="15.75" customHeight="1" x14ac:dyDescent="0.2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</row>
    <row r="659" spans="1:16" ht="15.75" customHeight="1" x14ac:dyDescent="0.2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</row>
    <row r="660" spans="1:16" ht="15.75" customHeight="1" x14ac:dyDescent="0.2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</row>
    <row r="661" spans="1:16" ht="15.75" customHeight="1" x14ac:dyDescent="0.2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</row>
    <row r="662" spans="1:16" ht="15.75" customHeight="1" x14ac:dyDescent="0.2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</row>
    <row r="663" spans="1:16" ht="15.75" customHeight="1" x14ac:dyDescent="0.2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</row>
    <row r="664" spans="1:16" ht="15.75" customHeight="1" x14ac:dyDescent="0.2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</row>
    <row r="665" spans="1:16" ht="15.75" customHeight="1" x14ac:dyDescent="0.2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</row>
    <row r="666" spans="1:16" ht="15.75" customHeight="1" x14ac:dyDescent="0.2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</row>
    <row r="667" spans="1:16" ht="15.75" customHeight="1" x14ac:dyDescent="0.2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</row>
    <row r="668" spans="1:16" ht="15.75" customHeight="1" x14ac:dyDescent="0.2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</row>
    <row r="669" spans="1:16" ht="15.75" customHeight="1" x14ac:dyDescent="0.2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</row>
    <row r="670" spans="1:16" ht="15.75" customHeight="1" x14ac:dyDescent="0.2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</row>
    <row r="671" spans="1:16" ht="15.75" customHeight="1" x14ac:dyDescent="0.2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</row>
    <row r="672" spans="1:16" ht="15.75" customHeight="1" x14ac:dyDescent="0.2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</row>
    <row r="673" spans="1:16" ht="15.75" customHeight="1" x14ac:dyDescent="0.2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</row>
    <row r="674" spans="1:16" ht="15.75" customHeight="1" x14ac:dyDescent="0.2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</row>
    <row r="675" spans="1:16" ht="15.75" customHeight="1" x14ac:dyDescent="0.2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</row>
    <row r="676" spans="1:16" ht="15.75" customHeight="1" x14ac:dyDescent="0.2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</row>
    <row r="677" spans="1:16" ht="15.75" customHeight="1" x14ac:dyDescent="0.2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</row>
    <row r="678" spans="1:16" ht="15.75" customHeight="1" x14ac:dyDescent="0.2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</row>
    <row r="679" spans="1:16" ht="15.75" customHeight="1" x14ac:dyDescent="0.2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</row>
    <row r="680" spans="1:16" ht="15.75" customHeight="1" x14ac:dyDescent="0.2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</row>
    <row r="681" spans="1:16" ht="15.75" customHeight="1" x14ac:dyDescent="0.2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</row>
    <row r="682" spans="1:16" ht="15.75" customHeight="1" x14ac:dyDescent="0.2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</row>
    <row r="683" spans="1:16" ht="15.75" customHeight="1" x14ac:dyDescent="0.2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</row>
    <row r="684" spans="1:16" ht="15.75" customHeight="1" x14ac:dyDescent="0.2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</row>
    <row r="685" spans="1:16" ht="15.75" customHeight="1" x14ac:dyDescent="0.2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</row>
    <row r="686" spans="1:16" ht="15.75" customHeight="1" x14ac:dyDescent="0.2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</row>
    <row r="687" spans="1:16" ht="15.75" customHeight="1" x14ac:dyDescent="0.2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</row>
    <row r="688" spans="1:16" ht="15.75" customHeight="1" x14ac:dyDescent="0.2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</row>
    <row r="689" spans="1:16" ht="15.75" customHeight="1" x14ac:dyDescent="0.2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</row>
    <row r="690" spans="1:16" ht="15.75" customHeight="1" x14ac:dyDescent="0.2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</row>
    <row r="691" spans="1:16" ht="15.75" customHeight="1" x14ac:dyDescent="0.2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</row>
    <row r="692" spans="1:16" ht="15.75" customHeight="1" x14ac:dyDescent="0.2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</row>
    <row r="693" spans="1:16" ht="15.75" customHeight="1" x14ac:dyDescent="0.2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</row>
    <row r="694" spans="1:16" ht="15.75" customHeight="1" x14ac:dyDescent="0.2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</row>
    <row r="695" spans="1:16" ht="15.75" customHeight="1" x14ac:dyDescent="0.2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</row>
    <row r="696" spans="1:16" ht="15.75" customHeight="1" x14ac:dyDescent="0.2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</row>
    <row r="697" spans="1:16" ht="15.75" customHeight="1" x14ac:dyDescent="0.2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</row>
    <row r="698" spans="1:16" ht="15.75" customHeight="1" x14ac:dyDescent="0.2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</row>
    <row r="699" spans="1:16" ht="15.75" customHeight="1" x14ac:dyDescent="0.2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</row>
    <row r="700" spans="1:16" ht="15.75" customHeight="1" x14ac:dyDescent="0.2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</row>
    <row r="701" spans="1:16" ht="15.75" customHeight="1" x14ac:dyDescent="0.2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</row>
    <row r="702" spans="1:16" ht="15.75" customHeight="1" x14ac:dyDescent="0.2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</row>
    <row r="703" spans="1:16" ht="15.75" customHeight="1" x14ac:dyDescent="0.2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</row>
    <row r="704" spans="1:16" ht="15.75" customHeight="1" x14ac:dyDescent="0.2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</row>
    <row r="705" spans="1:16" ht="15.75" customHeight="1" x14ac:dyDescent="0.2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</row>
    <row r="706" spans="1:16" ht="15.75" customHeight="1" x14ac:dyDescent="0.2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</row>
    <row r="707" spans="1:16" ht="15.75" customHeight="1" x14ac:dyDescent="0.2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</row>
    <row r="708" spans="1:16" ht="15.75" customHeight="1" x14ac:dyDescent="0.2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</row>
    <row r="709" spans="1:16" ht="15.75" customHeight="1" x14ac:dyDescent="0.2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</row>
    <row r="710" spans="1:16" ht="15.75" customHeight="1" x14ac:dyDescent="0.2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</row>
    <row r="711" spans="1:16" ht="15.75" customHeight="1" x14ac:dyDescent="0.2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</row>
    <row r="712" spans="1:16" ht="15.75" customHeight="1" x14ac:dyDescent="0.2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</row>
    <row r="713" spans="1:16" ht="15.75" customHeight="1" x14ac:dyDescent="0.2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</row>
    <row r="714" spans="1:16" ht="15.75" customHeight="1" x14ac:dyDescent="0.2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</row>
    <row r="715" spans="1:16" ht="15.75" customHeight="1" x14ac:dyDescent="0.2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</row>
    <row r="716" spans="1:16" ht="15.75" customHeight="1" x14ac:dyDescent="0.2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</row>
    <row r="717" spans="1:16" ht="15.75" customHeight="1" x14ac:dyDescent="0.2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</row>
    <row r="718" spans="1:16" ht="15.75" customHeight="1" x14ac:dyDescent="0.2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</row>
    <row r="719" spans="1:16" ht="15.75" customHeight="1" x14ac:dyDescent="0.2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</row>
    <row r="720" spans="1:16" ht="15.75" customHeight="1" x14ac:dyDescent="0.2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</row>
    <row r="721" spans="1:16" ht="15.75" customHeight="1" x14ac:dyDescent="0.2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</row>
    <row r="722" spans="1:16" ht="15.75" customHeight="1" x14ac:dyDescent="0.2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</row>
    <row r="723" spans="1:16" ht="15.75" customHeight="1" x14ac:dyDescent="0.2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</row>
    <row r="724" spans="1:16" ht="15.75" customHeight="1" x14ac:dyDescent="0.2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</row>
    <row r="725" spans="1:16" ht="15.75" customHeight="1" x14ac:dyDescent="0.2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</row>
    <row r="726" spans="1:16" ht="15.75" customHeight="1" x14ac:dyDescent="0.2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</row>
    <row r="727" spans="1:16" ht="15.75" customHeight="1" x14ac:dyDescent="0.2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</row>
    <row r="728" spans="1:16" ht="15.75" customHeight="1" x14ac:dyDescent="0.2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</row>
    <row r="729" spans="1:16" ht="15.75" customHeight="1" x14ac:dyDescent="0.2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</row>
    <row r="730" spans="1:16" ht="15.75" customHeight="1" x14ac:dyDescent="0.2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</row>
    <row r="731" spans="1:16" ht="15.75" customHeight="1" x14ac:dyDescent="0.2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</row>
    <row r="732" spans="1:16" ht="15.75" customHeight="1" x14ac:dyDescent="0.2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</row>
    <row r="733" spans="1:16" ht="15.75" customHeight="1" x14ac:dyDescent="0.2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</row>
    <row r="734" spans="1:16" ht="15.75" customHeight="1" x14ac:dyDescent="0.2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</row>
    <row r="735" spans="1:16" ht="15.75" customHeight="1" x14ac:dyDescent="0.2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</row>
    <row r="736" spans="1:16" ht="15.75" customHeight="1" x14ac:dyDescent="0.2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</row>
    <row r="737" spans="1:16" ht="15.75" customHeight="1" x14ac:dyDescent="0.2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</row>
    <row r="738" spans="1:16" ht="15.75" customHeight="1" x14ac:dyDescent="0.2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</row>
    <row r="739" spans="1:16" ht="15.75" customHeight="1" x14ac:dyDescent="0.2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</row>
    <row r="740" spans="1:16" ht="15.75" customHeight="1" x14ac:dyDescent="0.2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</row>
    <row r="741" spans="1:16" ht="15.75" customHeight="1" x14ac:dyDescent="0.2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</row>
    <row r="742" spans="1:16" ht="15.75" customHeight="1" x14ac:dyDescent="0.2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</row>
    <row r="743" spans="1:16" ht="15.75" customHeight="1" x14ac:dyDescent="0.2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</row>
    <row r="744" spans="1:16" ht="15.75" customHeight="1" x14ac:dyDescent="0.2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</row>
    <row r="745" spans="1:16" ht="15.75" customHeight="1" x14ac:dyDescent="0.2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</row>
    <row r="746" spans="1:16" ht="15.75" customHeight="1" x14ac:dyDescent="0.2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</row>
    <row r="747" spans="1:16" ht="15.75" customHeight="1" x14ac:dyDescent="0.2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</row>
    <row r="748" spans="1:16" ht="15.75" customHeight="1" x14ac:dyDescent="0.2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</row>
    <row r="749" spans="1:16" ht="15.75" customHeight="1" x14ac:dyDescent="0.2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</row>
    <row r="750" spans="1:16" ht="15.75" customHeight="1" x14ac:dyDescent="0.2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</row>
    <row r="751" spans="1:16" ht="15.75" customHeight="1" x14ac:dyDescent="0.2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</row>
    <row r="752" spans="1:16" ht="15.75" customHeight="1" x14ac:dyDescent="0.2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</row>
    <row r="753" spans="1:16" ht="15.75" customHeight="1" x14ac:dyDescent="0.2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</row>
    <row r="754" spans="1:16" ht="15.75" customHeight="1" x14ac:dyDescent="0.2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</row>
    <row r="755" spans="1:16" ht="15.75" customHeight="1" x14ac:dyDescent="0.2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</row>
    <row r="756" spans="1:16" ht="15.75" customHeight="1" x14ac:dyDescent="0.2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</row>
    <row r="757" spans="1:16" ht="15.75" customHeight="1" x14ac:dyDescent="0.2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</row>
    <row r="758" spans="1:16" ht="15.75" customHeight="1" x14ac:dyDescent="0.2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</row>
    <row r="759" spans="1:16" ht="15.75" customHeight="1" x14ac:dyDescent="0.2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</row>
    <row r="760" spans="1:16" ht="15.75" customHeight="1" x14ac:dyDescent="0.2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</row>
    <row r="761" spans="1:16" ht="15.75" customHeight="1" x14ac:dyDescent="0.2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</row>
    <row r="762" spans="1:16" ht="15.75" customHeight="1" x14ac:dyDescent="0.2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</row>
    <row r="763" spans="1:16" ht="15.75" customHeight="1" x14ac:dyDescent="0.2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</row>
    <row r="764" spans="1:16" ht="15.75" customHeight="1" x14ac:dyDescent="0.2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</row>
    <row r="765" spans="1:16" ht="15.75" customHeight="1" x14ac:dyDescent="0.2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</row>
    <row r="766" spans="1:16" ht="15.75" customHeight="1" x14ac:dyDescent="0.2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</row>
    <row r="767" spans="1:16" ht="15.75" customHeight="1" x14ac:dyDescent="0.2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</row>
    <row r="768" spans="1:16" ht="15.75" customHeight="1" x14ac:dyDescent="0.2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</row>
    <row r="769" spans="1:16" ht="15.75" customHeight="1" x14ac:dyDescent="0.2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</row>
    <row r="770" spans="1:16" ht="15.75" customHeight="1" x14ac:dyDescent="0.2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</row>
    <row r="771" spans="1:16" ht="15.75" customHeight="1" x14ac:dyDescent="0.2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</row>
    <row r="772" spans="1:16" ht="15.75" customHeight="1" x14ac:dyDescent="0.2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</row>
    <row r="773" spans="1:16" ht="15.75" customHeight="1" x14ac:dyDescent="0.2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</row>
    <row r="774" spans="1:16" ht="15.75" customHeight="1" x14ac:dyDescent="0.2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</row>
    <row r="775" spans="1:16" ht="15.75" customHeight="1" x14ac:dyDescent="0.2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</row>
    <row r="776" spans="1:16" ht="15.75" customHeight="1" x14ac:dyDescent="0.2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</row>
    <row r="777" spans="1:16" ht="15.75" customHeight="1" x14ac:dyDescent="0.2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</row>
    <row r="778" spans="1:16" ht="15.75" customHeight="1" x14ac:dyDescent="0.2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</row>
    <row r="779" spans="1:16" ht="15.75" customHeight="1" x14ac:dyDescent="0.2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</row>
    <row r="780" spans="1:16" ht="15.75" customHeight="1" x14ac:dyDescent="0.2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</row>
    <row r="781" spans="1:16" ht="15.75" customHeight="1" x14ac:dyDescent="0.2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</row>
    <row r="782" spans="1:16" ht="15.75" customHeight="1" x14ac:dyDescent="0.2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</row>
    <row r="783" spans="1:16" ht="15.75" customHeight="1" x14ac:dyDescent="0.2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</row>
    <row r="784" spans="1:16" ht="15.75" customHeight="1" x14ac:dyDescent="0.2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</row>
    <row r="785" spans="1:16" ht="15.75" customHeight="1" x14ac:dyDescent="0.2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</row>
    <row r="786" spans="1:16" ht="15.75" customHeight="1" x14ac:dyDescent="0.2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</row>
    <row r="787" spans="1:16" ht="15.75" customHeight="1" x14ac:dyDescent="0.2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</row>
    <row r="788" spans="1:16" ht="15.75" customHeight="1" x14ac:dyDescent="0.2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</row>
    <row r="789" spans="1:16" ht="15.75" customHeight="1" x14ac:dyDescent="0.2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</row>
    <row r="790" spans="1:16" ht="15.75" customHeight="1" x14ac:dyDescent="0.2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</row>
    <row r="791" spans="1:16" ht="15.75" customHeight="1" x14ac:dyDescent="0.2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</row>
    <row r="792" spans="1:16" ht="15.75" customHeight="1" x14ac:dyDescent="0.2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</row>
    <row r="793" spans="1:16" ht="15.75" customHeight="1" x14ac:dyDescent="0.2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</row>
    <row r="794" spans="1:16" ht="15.75" customHeight="1" x14ac:dyDescent="0.2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</row>
    <row r="795" spans="1:16" ht="15.75" customHeight="1" x14ac:dyDescent="0.2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</row>
    <row r="796" spans="1:16" ht="15.75" customHeight="1" x14ac:dyDescent="0.2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</row>
    <row r="797" spans="1:16" ht="15.75" customHeight="1" x14ac:dyDescent="0.2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</row>
    <row r="798" spans="1:16" ht="15.75" customHeight="1" x14ac:dyDescent="0.2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</row>
    <row r="799" spans="1:16" ht="15.75" customHeight="1" x14ac:dyDescent="0.2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</row>
    <row r="800" spans="1:16" ht="15.75" customHeight="1" x14ac:dyDescent="0.2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</row>
    <row r="801" spans="1:16" ht="15.75" customHeight="1" x14ac:dyDescent="0.2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</row>
    <row r="802" spans="1:16" ht="15.75" customHeight="1" x14ac:dyDescent="0.2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</row>
    <row r="803" spans="1:16" ht="15.75" customHeight="1" x14ac:dyDescent="0.2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</row>
    <row r="804" spans="1:16" ht="15.75" customHeight="1" x14ac:dyDescent="0.2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</row>
    <row r="805" spans="1:16" ht="15.75" customHeight="1" x14ac:dyDescent="0.2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</row>
    <row r="806" spans="1:16" ht="15.75" customHeight="1" x14ac:dyDescent="0.2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</row>
    <row r="807" spans="1:16" ht="15.75" customHeight="1" x14ac:dyDescent="0.2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</row>
    <row r="808" spans="1:16" ht="15.75" customHeight="1" x14ac:dyDescent="0.2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</row>
    <row r="809" spans="1:16" ht="15.75" customHeight="1" x14ac:dyDescent="0.2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</row>
    <row r="810" spans="1:16" ht="15.75" customHeight="1" x14ac:dyDescent="0.2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</row>
    <row r="811" spans="1:16" ht="15.75" customHeight="1" x14ac:dyDescent="0.2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</row>
    <row r="812" spans="1:16" ht="15.75" customHeight="1" x14ac:dyDescent="0.2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</row>
    <row r="813" spans="1:16" ht="15.75" customHeight="1" x14ac:dyDescent="0.2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</row>
    <row r="814" spans="1:16" ht="15.75" customHeight="1" x14ac:dyDescent="0.2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</row>
    <row r="815" spans="1:16" ht="15.75" customHeight="1" x14ac:dyDescent="0.2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</row>
    <row r="816" spans="1:16" ht="15.75" customHeight="1" x14ac:dyDescent="0.2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</row>
    <row r="817" spans="1:16" ht="15.75" customHeight="1" x14ac:dyDescent="0.2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</row>
    <row r="818" spans="1:16" ht="15.75" customHeight="1" x14ac:dyDescent="0.2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</row>
    <row r="819" spans="1:16" ht="15.75" customHeight="1" x14ac:dyDescent="0.2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</row>
    <row r="820" spans="1:16" ht="15.75" customHeight="1" x14ac:dyDescent="0.2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</row>
    <row r="821" spans="1:16" ht="15.75" customHeight="1" x14ac:dyDescent="0.2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</row>
    <row r="822" spans="1:16" ht="15.75" customHeight="1" x14ac:dyDescent="0.2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</row>
    <row r="823" spans="1:16" ht="15.75" customHeight="1" x14ac:dyDescent="0.2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</row>
    <row r="824" spans="1:16" ht="15.75" customHeight="1" x14ac:dyDescent="0.2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</row>
    <row r="825" spans="1:16" ht="15.75" customHeight="1" x14ac:dyDescent="0.2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</row>
    <row r="826" spans="1:16" ht="15.75" customHeight="1" x14ac:dyDescent="0.2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</row>
    <row r="827" spans="1:16" ht="15.75" customHeight="1" x14ac:dyDescent="0.2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</row>
    <row r="828" spans="1:16" ht="15.75" customHeight="1" x14ac:dyDescent="0.2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</row>
    <row r="829" spans="1:16" ht="15.75" customHeight="1" x14ac:dyDescent="0.2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</row>
    <row r="830" spans="1:16" ht="15.75" customHeight="1" x14ac:dyDescent="0.2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</row>
    <row r="831" spans="1:16" ht="15.75" customHeight="1" x14ac:dyDescent="0.2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</row>
    <row r="832" spans="1:16" ht="15.75" customHeight="1" x14ac:dyDescent="0.2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</row>
    <row r="833" spans="1:16" ht="15.75" customHeight="1" x14ac:dyDescent="0.2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</row>
    <row r="834" spans="1:16" ht="15.75" customHeight="1" x14ac:dyDescent="0.2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</row>
    <row r="835" spans="1:16" ht="15.75" customHeight="1" x14ac:dyDescent="0.2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</row>
    <row r="836" spans="1:16" ht="15.75" customHeight="1" x14ac:dyDescent="0.2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</row>
    <row r="837" spans="1:16" ht="15.75" customHeight="1" x14ac:dyDescent="0.2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</row>
    <row r="838" spans="1:16" ht="15.75" customHeight="1" x14ac:dyDescent="0.2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</row>
    <row r="839" spans="1:16" ht="15.75" customHeight="1" x14ac:dyDescent="0.2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</row>
    <row r="840" spans="1:16" ht="15.75" customHeight="1" x14ac:dyDescent="0.2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</row>
    <row r="841" spans="1:16" ht="15.75" customHeight="1" x14ac:dyDescent="0.2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</row>
    <row r="842" spans="1:16" ht="15.75" customHeight="1" x14ac:dyDescent="0.2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</row>
    <row r="843" spans="1:16" ht="15.75" customHeight="1" x14ac:dyDescent="0.2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</row>
    <row r="844" spans="1:16" ht="15.75" customHeight="1" x14ac:dyDescent="0.2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</row>
    <row r="845" spans="1:16" ht="15.75" customHeight="1" x14ac:dyDescent="0.2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</row>
    <row r="846" spans="1:16" ht="15.75" customHeight="1" x14ac:dyDescent="0.2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</row>
    <row r="847" spans="1:16" ht="15.75" customHeight="1" x14ac:dyDescent="0.2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</row>
    <row r="848" spans="1:16" ht="15.75" customHeight="1" x14ac:dyDescent="0.2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</row>
    <row r="849" spans="1:16" ht="15.75" customHeight="1" x14ac:dyDescent="0.2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</row>
    <row r="850" spans="1:16" ht="15.75" customHeight="1" x14ac:dyDescent="0.2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</row>
    <row r="851" spans="1:16" ht="15.75" customHeight="1" x14ac:dyDescent="0.2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</row>
    <row r="852" spans="1:16" ht="15.75" customHeight="1" x14ac:dyDescent="0.2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</row>
    <row r="853" spans="1:16" ht="15.75" customHeight="1" x14ac:dyDescent="0.2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</row>
    <row r="854" spans="1:16" ht="15.75" customHeight="1" x14ac:dyDescent="0.2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</row>
    <row r="855" spans="1:16" ht="15.75" customHeight="1" x14ac:dyDescent="0.2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</row>
    <row r="856" spans="1:16" ht="15.75" customHeight="1" x14ac:dyDescent="0.2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</row>
    <row r="857" spans="1:16" ht="15.75" customHeight="1" x14ac:dyDescent="0.2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</row>
    <row r="858" spans="1:16" ht="15.75" customHeight="1" x14ac:dyDescent="0.2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</row>
    <row r="859" spans="1:16" ht="15.75" customHeight="1" x14ac:dyDescent="0.2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</row>
    <row r="860" spans="1:16" ht="15.75" customHeight="1" x14ac:dyDescent="0.2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</row>
    <row r="861" spans="1:16" ht="15.75" customHeight="1" x14ac:dyDescent="0.2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</row>
    <row r="862" spans="1:16" ht="15.75" customHeight="1" x14ac:dyDescent="0.2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</row>
    <row r="863" spans="1:16" ht="15.75" customHeight="1" x14ac:dyDescent="0.2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</row>
    <row r="864" spans="1:16" ht="15.75" customHeight="1" x14ac:dyDescent="0.2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</row>
    <row r="865" spans="1:16" ht="15.75" customHeight="1" x14ac:dyDescent="0.2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</row>
    <row r="866" spans="1:16" ht="15.75" customHeight="1" x14ac:dyDescent="0.2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</row>
    <row r="867" spans="1:16" ht="15.75" customHeight="1" x14ac:dyDescent="0.2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</row>
    <row r="868" spans="1:16" ht="15.75" customHeight="1" x14ac:dyDescent="0.2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</row>
    <row r="869" spans="1:16" ht="15.75" customHeight="1" x14ac:dyDescent="0.2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</row>
    <row r="870" spans="1:16" ht="15.75" customHeight="1" x14ac:dyDescent="0.2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</row>
    <row r="871" spans="1:16" ht="15.75" customHeight="1" x14ac:dyDescent="0.2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</row>
    <row r="872" spans="1:16" ht="15.75" customHeight="1" x14ac:dyDescent="0.2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</row>
    <row r="873" spans="1:16" ht="15.75" customHeight="1" x14ac:dyDescent="0.2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</row>
    <row r="874" spans="1:16" ht="15.75" customHeight="1" x14ac:dyDescent="0.2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</row>
    <row r="875" spans="1:16" ht="15.75" customHeight="1" x14ac:dyDescent="0.2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</row>
    <row r="876" spans="1:16" ht="15.75" customHeight="1" x14ac:dyDescent="0.2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</row>
    <row r="877" spans="1:16" ht="15.75" customHeight="1" x14ac:dyDescent="0.2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</row>
    <row r="878" spans="1:16" ht="15.75" customHeight="1" x14ac:dyDescent="0.2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</row>
    <row r="879" spans="1:16" ht="15.75" customHeight="1" x14ac:dyDescent="0.2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</row>
    <row r="880" spans="1:16" ht="15.75" customHeight="1" x14ac:dyDescent="0.2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</row>
    <row r="881" spans="1:16" ht="15.75" customHeight="1" x14ac:dyDescent="0.2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</row>
    <row r="882" spans="1:16" ht="15.75" customHeight="1" x14ac:dyDescent="0.2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</row>
    <row r="883" spans="1:16" ht="15.75" customHeight="1" x14ac:dyDescent="0.2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</row>
    <row r="884" spans="1:16" ht="15.75" customHeight="1" x14ac:dyDescent="0.2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</row>
    <row r="885" spans="1:16" ht="15.75" customHeight="1" x14ac:dyDescent="0.2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</row>
    <row r="886" spans="1:16" ht="15.75" customHeight="1" x14ac:dyDescent="0.2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</row>
    <row r="887" spans="1:16" ht="15.75" customHeight="1" x14ac:dyDescent="0.2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</row>
    <row r="888" spans="1:16" ht="15.75" customHeight="1" x14ac:dyDescent="0.2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</row>
    <row r="889" spans="1:16" ht="15.75" customHeight="1" x14ac:dyDescent="0.2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</row>
    <row r="890" spans="1:16" ht="15.75" customHeight="1" x14ac:dyDescent="0.2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</row>
    <row r="891" spans="1:16" ht="15.75" customHeight="1" x14ac:dyDescent="0.2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</row>
    <row r="892" spans="1:16" ht="15.75" customHeight="1" x14ac:dyDescent="0.2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</row>
    <row r="893" spans="1:16" ht="15.75" customHeight="1" x14ac:dyDescent="0.2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</row>
    <row r="894" spans="1:16" ht="15.75" customHeight="1" x14ac:dyDescent="0.2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</row>
    <row r="895" spans="1:16" ht="15.75" customHeight="1" x14ac:dyDescent="0.2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</row>
    <row r="896" spans="1:16" ht="15.75" customHeight="1" x14ac:dyDescent="0.2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</row>
    <row r="897" spans="1:16" ht="15.75" customHeight="1" x14ac:dyDescent="0.2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</row>
    <row r="898" spans="1:16" ht="15.75" customHeight="1" x14ac:dyDescent="0.2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</row>
    <row r="899" spans="1:16" ht="15.75" customHeight="1" x14ac:dyDescent="0.2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</row>
    <row r="900" spans="1:16" ht="15.75" customHeight="1" x14ac:dyDescent="0.2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</row>
    <row r="901" spans="1:16" ht="15.75" customHeight="1" x14ac:dyDescent="0.2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</row>
    <row r="902" spans="1:16" ht="15.75" customHeight="1" x14ac:dyDescent="0.2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</row>
    <row r="903" spans="1:16" ht="15.75" customHeight="1" x14ac:dyDescent="0.2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</row>
    <row r="904" spans="1:16" ht="15.75" customHeight="1" x14ac:dyDescent="0.2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</row>
    <row r="905" spans="1:16" ht="15.75" customHeight="1" x14ac:dyDescent="0.2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</row>
    <row r="906" spans="1:16" ht="15.75" customHeight="1" x14ac:dyDescent="0.2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</row>
    <row r="907" spans="1:16" ht="15.75" customHeight="1" x14ac:dyDescent="0.2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</row>
    <row r="908" spans="1:16" ht="15.75" customHeight="1" x14ac:dyDescent="0.2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</row>
    <row r="909" spans="1:16" ht="15.75" customHeight="1" x14ac:dyDescent="0.2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</row>
    <row r="910" spans="1:16" ht="15.75" customHeight="1" x14ac:dyDescent="0.2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</row>
    <row r="911" spans="1:16" ht="15.75" customHeight="1" x14ac:dyDescent="0.2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</row>
    <row r="912" spans="1:16" ht="15.75" customHeight="1" x14ac:dyDescent="0.2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</row>
    <row r="913" spans="1:16" ht="15.75" customHeight="1" x14ac:dyDescent="0.2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</row>
    <row r="914" spans="1:16" ht="15.75" customHeight="1" x14ac:dyDescent="0.2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</row>
    <row r="915" spans="1:16" ht="15.75" customHeight="1" x14ac:dyDescent="0.2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</row>
    <row r="916" spans="1:16" ht="15.75" customHeight="1" x14ac:dyDescent="0.2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</row>
    <row r="917" spans="1:16" ht="15.75" customHeight="1" x14ac:dyDescent="0.2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</row>
    <row r="918" spans="1:16" ht="15.75" customHeight="1" x14ac:dyDescent="0.2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</row>
    <row r="919" spans="1:16" ht="15.75" customHeight="1" x14ac:dyDescent="0.2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</row>
    <row r="920" spans="1:16" ht="15.75" customHeight="1" x14ac:dyDescent="0.2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</row>
    <row r="921" spans="1:16" ht="15.75" customHeight="1" x14ac:dyDescent="0.2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</row>
    <row r="922" spans="1:16" ht="15.75" customHeight="1" x14ac:dyDescent="0.2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</row>
    <row r="923" spans="1:16" ht="15.75" customHeight="1" x14ac:dyDescent="0.2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</row>
    <row r="924" spans="1:16" ht="15.75" customHeight="1" x14ac:dyDescent="0.2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</row>
    <row r="925" spans="1:16" ht="15.75" customHeight="1" x14ac:dyDescent="0.2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</row>
    <row r="926" spans="1:16" ht="15.75" customHeight="1" x14ac:dyDescent="0.2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</row>
    <row r="927" spans="1:16" ht="15.75" customHeight="1" x14ac:dyDescent="0.2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</row>
    <row r="928" spans="1:16" ht="15.75" customHeight="1" x14ac:dyDescent="0.2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</row>
    <row r="929" spans="1:16" ht="15.75" customHeight="1" x14ac:dyDescent="0.2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</row>
    <row r="930" spans="1:16" ht="15.75" customHeight="1" x14ac:dyDescent="0.2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</row>
    <row r="931" spans="1:16" ht="15.75" customHeight="1" x14ac:dyDescent="0.2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</row>
    <row r="932" spans="1:16" ht="15.75" customHeight="1" x14ac:dyDescent="0.2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</row>
    <row r="933" spans="1:16" ht="15.75" customHeight="1" x14ac:dyDescent="0.2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</row>
    <row r="934" spans="1:16" ht="15.75" customHeight="1" x14ac:dyDescent="0.2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</row>
    <row r="935" spans="1:16" ht="15.75" customHeight="1" x14ac:dyDescent="0.2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</row>
    <row r="936" spans="1:16" ht="15.75" customHeight="1" x14ac:dyDescent="0.2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</row>
    <row r="937" spans="1:16" ht="15.75" customHeight="1" x14ac:dyDescent="0.2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</row>
    <row r="938" spans="1:16" ht="15.75" customHeight="1" x14ac:dyDescent="0.2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</row>
    <row r="939" spans="1:16" ht="15.75" customHeight="1" x14ac:dyDescent="0.2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</row>
  </sheetData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 x14ac:dyDescent="0.2"/>
  <cols>
    <col min="1" max="6" width="8.7109375" customWidth="1"/>
  </cols>
  <sheetData>
    <row r="1" spans="1:26" ht="12.75" customHeight="1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12.7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12.75" customHeigh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12.75" customHeigh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2.75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 spans="1:26" ht="12.75" customHeight="1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6" ht="12.75" customHeight="1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 spans="1:26" ht="12.75" customHeight="1" x14ac:dyDescent="0.2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6" ht="12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 spans="1:26" ht="12.75" customHeight="1" x14ac:dyDescent="0.2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26" ht="12.75" customHeight="1" x14ac:dyDescent="0.2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 spans="1:26" ht="12.75" customHeight="1" x14ac:dyDescent="0.2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 ht="12.75" customHeight="1" x14ac:dyDescent="0.2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26" ht="12.75" customHeight="1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ht="12.75" customHeight="1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ht="12.75" customHeight="1" x14ac:dyDescent="0.2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spans="1:26" ht="12.75" customHeight="1" x14ac:dyDescent="0.2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spans="1:26" ht="12.75" customHeight="1" x14ac:dyDescent="0.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ht="12.75" customHeight="1" x14ac:dyDescent="0.2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ht="12.75" customHeight="1" x14ac:dyDescent="0.2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 spans="1:26" ht="12.75" customHeight="1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spans="1:26" ht="12.75" customHeight="1" x14ac:dyDescent="0.2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 spans="1:26" ht="12.75" customHeight="1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spans="1:26" ht="12.75" customHeight="1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pans="1:26" ht="12.75" customHeight="1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</row>
    <row r="26" spans="1:26" ht="12.75" customHeight="1" x14ac:dyDescent="0.2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 spans="1:26" ht="12.75" customHeight="1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6" ht="12.75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 spans="1:26" ht="12.75" customHeight="1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pans="1:26" ht="12.75" customHeight="1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 spans="1:26" ht="12.75" customHeight="1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spans="1:26" ht="12.75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 spans="1:26" ht="12.7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spans="1:26" ht="12.75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ht="12.75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 spans="1:26" ht="12.75" customHeight="1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 spans="1:26" ht="12.75" customHeight="1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spans="1:26" ht="12.75" customHeight="1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spans="1:26" ht="12.75" customHeight="1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 spans="1:26" ht="12.75" customHeight="1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spans="1:26" ht="12.75" customHeight="1" x14ac:dyDescent="0.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 spans="1:26" ht="12.75" customHeight="1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 spans="1:26" ht="12.75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pans="1:26" ht="12.75" customHeight="1" x14ac:dyDescent="0.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pans="1:26" ht="12.75" customHeight="1" x14ac:dyDescent="0.2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1:26" ht="12.75" customHeigh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1:26" ht="12.75" customHeight="1" x14ac:dyDescent="0.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spans="1:26" ht="12.75" customHeight="1" x14ac:dyDescent="0.2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 ht="12.75" customHeight="1" x14ac:dyDescent="0.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pans="1:26" ht="12.75" customHeight="1" x14ac:dyDescent="0.2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1:26" ht="12.75" customHeight="1" x14ac:dyDescent="0.2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pans="1:26" ht="12.75" customHeight="1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 spans="1:26" ht="12.75" customHeight="1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 spans="1:26" ht="12.75" customHeight="1" x14ac:dyDescent="0.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pans="1:26" ht="12.75" customHeight="1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spans="1:26" ht="12.75" customHeight="1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pans="1:26" ht="12.75" customHeight="1" x14ac:dyDescent="0.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 spans="1:26" ht="12.75" customHeight="1" x14ac:dyDescent="0.2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 spans="1:26" ht="12.75" customHeight="1" x14ac:dyDescent="0.2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pans="1:26" ht="12.75" customHeight="1" x14ac:dyDescent="0.2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 spans="1:26" ht="12.75" customHeight="1" x14ac:dyDescent="0.2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</row>
    <row r="62" spans="1:26" ht="12.75" customHeight="1" x14ac:dyDescent="0.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 spans="1:26" ht="12.75" customHeight="1" x14ac:dyDescent="0.2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 spans="1:26" ht="12.75" customHeight="1" x14ac:dyDescent="0.2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 spans="1:26" ht="12.75" customHeight="1" x14ac:dyDescent="0.2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</row>
    <row r="66" spans="1:26" ht="12.75" customHeight="1" x14ac:dyDescent="0.2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 spans="1:26" ht="12.75" customHeight="1" x14ac:dyDescent="0.2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</row>
    <row r="68" spans="1:26" ht="12.75" customHeight="1" x14ac:dyDescent="0.2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 spans="1:26" ht="12.75" customHeight="1" x14ac:dyDescent="0.2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6" ht="12.75" customHeight="1" x14ac:dyDescent="0.2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 spans="1:26" ht="12.75" customHeight="1" x14ac:dyDescent="0.2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pans="1:26" ht="12.75" customHeight="1" x14ac:dyDescent="0.2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 spans="1:26" ht="12.75" customHeight="1" x14ac:dyDescent="0.2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</row>
    <row r="74" spans="1:26" ht="12.75" customHeight="1" x14ac:dyDescent="0.2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</row>
    <row r="75" spans="1:26" ht="12.75" customHeight="1" x14ac:dyDescent="0.2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 spans="1:26" ht="12.75" customHeight="1" x14ac:dyDescent="0.2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 spans="1:26" ht="12.75" customHeight="1" x14ac:dyDescent="0.2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</row>
    <row r="78" spans="1:26" ht="12.75" customHeight="1" x14ac:dyDescent="0.2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</row>
    <row r="79" spans="1:26" ht="12.75" customHeight="1" x14ac:dyDescent="0.2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 spans="1:26" ht="12.75" customHeight="1" x14ac:dyDescent="0.2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 spans="1:26" ht="12.75" customHeight="1" x14ac:dyDescent="0.2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</row>
    <row r="82" spans="1:26" ht="12.75" customHeight="1" x14ac:dyDescent="0.2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</row>
    <row r="83" spans="1:26" ht="12.75" customHeight="1" x14ac:dyDescent="0.2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 spans="1:26" ht="12.75" customHeight="1" x14ac:dyDescent="0.2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 spans="1:26" ht="12.75" customHeight="1" x14ac:dyDescent="0.2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</row>
    <row r="86" spans="1:26" ht="12.75" customHeight="1" x14ac:dyDescent="0.2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</row>
    <row r="87" spans="1:26" ht="12.75" customHeight="1" x14ac:dyDescent="0.2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</row>
    <row r="88" spans="1:26" ht="12.75" customHeight="1" x14ac:dyDescent="0.2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</row>
    <row r="89" spans="1:26" ht="12.75" customHeight="1" x14ac:dyDescent="0.2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</row>
    <row r="90" spans="1:26" ht="12.75" customHeight="1" x14ac:dyDescent="0.2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</row>
    <row r="91" spans="1:26" ht="12.75" customHeight="1" x14ac:dyDescent="0.2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</row>
    <row r="92" spans="1:26" ht="12.75" customHeight="1" x14ac:dyDescent="0.2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</row>
    <row r="93" spans="1:26" ht="12.75" customHeight="1" x14ac:dyDescent="0.2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 spans="1:26" ht="12.75" customHeight="1" x14ac:dyDescent="0.2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</row>
    <row r="95" spans="1:26" ht="12.75" customHeight="1" x14ac:dyDescent="0.2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 spans="1:26" ht="12.75" customHeight="1" x14ac:dyDescent="0.2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 spans="1:26" ht="12.75" customHeight="1" x14ac:dyDescent="0.2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 spans="1:26" ht="12.75" customHeight="1" x14ac:dyDescent="0.2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 spans="1:26" ht="12.75" customHeight="1" x14ac:dyDescent="0.2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 spans="1:26" ht="12.75" customHeight="1" x14ac:dyDescent="0.2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 spans="1:26" ht="12.75" customHeight="1" x14ac:dyDescent="0.2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 spans="1:26" ht="12.75" customHeight="1" x14ac:dyDescent="0.2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 spans="1:26" ht="12.75" customHeight="1" x14ac:dyDescent="0.2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</row>
    <row r="104" spans="1:26" ht="12.75" customHeight="1" x14ac:dyDescent="0.2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</row>
    <row r="105" spans="1:26" ht="12.75" customHeight="1" x14ac:dyDescent="0.2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 spans="1:26" ht="12.75" customHeight="1" x14ac:dyDescent="0.2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 spans="1:26" ht="12.75" customHeight="1" x14ac:dyDescent="0.2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 spans="1:26" ht="12.75" customHeight="1" x14ac:dyDescent="0.2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</row>
    <row r="109" spans="1:26" ht="12.75" customHeight="1" x14ac:dyDescent="0.2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 spans="1:26" ht="12.75" customHeight="1" x14ac:dyDescent="0.2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 spans="1:26" ht="12.75" customHeight="1" x14ac:dyDescent="0.2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 spans="1:26" ht="12.75" customHeight="1" x14ac:dyDescent="0.2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 spans="1:26" ht="12.75" customHeight="1" x14ac:dyDescent="0.2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 spans="1:26" ht="12.75" customHeight="1" x14ac:dyDescent="0.2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 spans="1:26" ht="12.75" customHeight="1" x14ac:dyDescent="0.2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 spans="1:26" ht="12.75" customHeight="1" x14ac:dyDescent="0.2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 spans="1:26" ht="12.75" customHeight="1" x14ac:dyDescent="0.2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 spans="1:26" ht="12.75" customHeight="1" x14ac:dyDescent="0.2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 spans="1:26" ht="12.75" customHeight="1" x14ac:dyDescent="0.2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 spans="1:26" ht="12.75" customHeight="1" x14ac:dyDescent="0.2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 spans="1:26" ht="12.75" customHeight="1" x14ac:dyDescent="0.2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</row>
    <row r="122" spans="1:26" ht="12.75" customHeight="1" x14ac:dyDescent="0.2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 spans="1:26" ht="12.75" customHeight="1" x14ac:dyDescent="0.2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 spans="1:26" ht="12.75" customHeight="1" x14ac:dyDescent="0.2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 spans="1:26" ht="12.75" customHeight="1" x14ac:dyDescent="0.2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</row>
    <row r="126" spans="1:26" ht="12.75" customHeight="1" x14ac:dyDescent="0.2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 spans="1:26" ht="12.75" customHeight="1" x14ac:dyDescent="0.2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 spans="1:26" ht="12.75" customHeight="1" x14ac:dyDescent="0.2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 spans="1:26" ht="12.75" customHeight="1" x14ac:dyDescent="0.2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 spans="1:26" ht="12.75" customHeight="1" x14ac:dyDescent="0.2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</row>
    <row r="131" spans="1:26" ht="12.75" customHeight="1" x14ac:dyDescent="0.2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 spans="1:26" ht="12.75" customHeight="1" x14ac:dyDescent="0.2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 spans="1:26" ht="12.75" customHeight="1" x14ac:dyDescent="0.2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 spans="1:26" ht="12.75" customHeight="1" x14ac:dyDescent="0.2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 spans="1:26" ht="12.75" customHeight="1" x14ac:dyDescent="0.2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 spans="1:26" ht="12.75" customHeight="1" x14ac:dyDescent="0.2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 spans="1:26" ht="12.75" customHeight="1" x14ac:dyDescent="0.2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 spans="1:26" ht="12.75" customHeight="1" x14ac:dyDescent="0.2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 spans="1:26" ht="12.75" customHeight="1" x14ac:dyDescent="0.2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 spans="1:26" ht="12.75" customHeight="1" x14ac:dyDescent="0.2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 spans="1:26" ht="12.75" customHeight="1" x14ac:dyDescent="0.2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 spans="1:26" ht="12.75" customHeight="1" x14ac:dyDescent="0.2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 spans="1:26" ht="12.75" customHeight="1" x14ac:dyDescent="0.2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 spans="1:26" ht="12.75" customHeight="1" x14ac:dyDescent="0.2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 spans="1:26" ht="12.75" customHeight="1" x14ac:dyDescent="0.2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 spans="1:26" ht="12.75" customHeight="1" x14ac:dyDescent="0.2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 spans="1:26" ht="12.75" customHeight="1" x14ac:dyDescent="0.2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 spans="1:26" ht="12.75" customHeight="1" x14ac:dyDescent="0.2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</row>
    <row r="149" spans="1:26" ht="12.75" customHeight="1" x14ac:dyDescent="0.2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</row>
    <row r="150" spans="1:26" ht="12.75" customHeight="1" x14ac:dyDescent="0.2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</row>
    <row r="151" spans="1:26" ht="12.75" customHeight="1" x14ac:dyDescent="0.2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 spans="1:26" ht="12.75" customHeight="1" x14ac:dyDescent="0.2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 spans="1:26" ht="12.75" customHeight="1" x14ac:dyDescent="0.2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 spans="1:26" ht="12.75" customHeight="1" x14ac:dyDescent="0.2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 spans="1:26" ht="12.75" customHeight="1" x14ac:dyDescent="0.2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 spans="1:26" ht="12.75" customHeight="1" x14ac:dyDescent="0.2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 spans="1:26" ht="12.75" customHeight="1" x14ac:dyDescent="0.2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 spans="1:26" ht="12.75" customHeight="1" x14ac:dyDescent="0.2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 spans="1:26" ht="12.75" customHeight="1" x14ac:dyDescent="0.2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</row>
    <row r="160" spans="1:26" ht="12.75" customHeight="1" x14ac:dyDescent="0.2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 spans="1:26" ht="12.75" customHeight="1" x14ac:dyDescent="0.2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</row>
    <row r="162" spans="1:26" ht="12.75" customHeight="1" x14ac:dyDescent="0.2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 spans="1:26" ht="12.75" customHeight="1" x14ac:dyDescent="0.2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 spans="1:26" ht="12.75" customHeight="1" x14ac:dyDescent="0.2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 spans="1:26" ht="12.75" customHeight="1" x14ac:dyDescent="0.2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 spans="1:26" ht="12.75" customHeight="1" x14ac:dyDescent="0.2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</row>
    <row r="167" spans="1:26" ht="12.75" customHeight="1" x14ac:dyDescent="0.2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 spans="1:26" ht="12.75" customHeight="1" x14ac:dyDescent="0.2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 spans="1:26" ht="12.75" customHeight="1" x14ac:dyDescent="0.2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 spans="1:26" ht="12.75" customHeight="1" x14ac:dyDescent="0.2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 spans="1:26" ht="12.75" customHeight="1" x14ac:dyDescent="0.2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 spans="1:26" ht="12.75" customHeight="1" x14ac:dyDescent="0.2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</row>
    <row r="173" spans="1:26" ht="12.75" customHeight="1" x14ac:dyDescent="0.2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 spans="1:26" ht="12.75" customHeight="1" x14ac:dyDescent="0.2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 spans="1:26" ht="12.75" customHeight="1" x14ac:dyDescent="0.2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 spans="1:26" ht="12.75" customHeight="1" x14ac:dyDescent="0.2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 spans="1:26" ht="12.75" customHeight="1" x14ac:dyDescent="0.2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 spans="1:26" ht="12.75" customHeight="1" x14ac:dyDescent="0.2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</row>
    <row r="179" spans="1:26" ht="12.75" customHeight="1" x14ac:dyDescent="0.2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 spans="1:26" ht="12.75" customHeight="1" x14ac:dyDescent="0.2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 spans="1:26" ht="12.75" customHeight="1" x14ac:dyDescent="0.2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</row>
    <row r="182" spans="1:26" ht="12.75" customHeight="1" x14ac:dyDescent="0.2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 spans="1:26" ht="12.75" customHeight="1" x14ac:dyDescent="0.2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</row>
    <row r="184" spans="1:26" ht="12.75" customHeight="1" x14ac:dyDescent="0.2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</row>
    <row r="185" spans="1:26" ht="12.75" customHeight="1" x14ac:dyDescent="0.2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</row>
    <row r="186" spans="1:26" ht="12.75" customHeight="1" x14ac:dyDescent="0.2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</row>
    <row r="187" spans="1:26" ht="12.75" customHeight="1" x14ac:dyDescent="0.2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</row>
    <row r="188" spans="1:26" ht="12.75" customHeight="1" x14ac:dyDescent="0.2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</row>
    <row r="189" spans="1:26" ht="12.75" customHeight="1" x14ac:dyDescent="0.2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</row>
    <row r="190" spans="1:26" ht="12.75" customHeight="1" x14ac:dyDescent="0.2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 spans="1:26" ht="12.75" customHeight="1" x14ac:dyDescent="0.2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</row>
    <row r="192" spans="1:26" ht="12.75" customHeight="1" x14ac:dyDescent="0.2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</row>
    <row r="193" spans="1:26" ht="12.75" customHeight="1" x14ac:dyDescent="0.2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</row>
    <row r="194" spans="1:26" ht="12.75" customHeight="1" x14ac:dyDescent="0.2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</row>
    <row r="195" spans="1:26" ht="12.75" customHeight="1" x14ac:dyDescent="0.2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</row>
    <row r="196" spans="1:26" ht="12.75" customHeight="1" x14ac:dyDescent="0.2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</row>
    <row r="197" spans="1:26" ht="12.75" customHeight="1" x14ac:dyDescent="0.2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</row>
    <row r="198" spans="1:26" ht="12.75" customHeight="1" x14ac:dyDescent="0.2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</row>
    <row r="199" spans="1:26" ht="12.75" customHeight="1" x14ac:dyDescent="0.2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</row>
    <row r="200" spans="1:26" ht="12.75" customHeight="1" x14ac:dyDescent="0.2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 spans="1:26" ht="12.75" customHeight="1" x14ac:dyDescent="0.2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 spans="1:26" ht="12.75" customHeight="1" x14ac:dyDescent="0.2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 spans="1:26" ht="12.75" customHeight="1" x14ac:dyDescent="0.2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 spans="1:26" ht="12.75" customHeight="1" x14ac:dyDescent="0.2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 spans="1:26" ht="12.75" customHeight="1" x14ac:dyDescent="0.2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 spans="1:26" ht="12.75" customHeight="1" x14ac:dyDescent="0.2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 spans="1:26" ht="12.75" customHeight="1" x14ac:dyDescent="0.2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</row>
    <row r="208" spans="1:26" ht="12.75" customHeight="1" x14ac:dyDescent="0.2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 spans="1:26" ht="12.75" customHeight="1" x14ac:dyDescent="0.2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</row>
    <row r="210" spans="1:26" ht="12.75" customHeight="1" x14ac:dyDescent="0.2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 spans="1:26" ht="12.75" customHeight="1" x14ac:dyDescent="0.2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</row>
    <row r="212" spans="1:26" ht="12.75" customHeight="1" x14ac:dyDescent="0.2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</row>
    <row r="213" spans="1:26" ht="12.75" customHeight="1" x14ac:dyDescent="0.2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</row>
    <row r="214" spans="1:26" ht="12.75" customHeight="1" x14ac:dyDescent="0.2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</row>
    <row r="215" spans="1:26" ht="12.75" customHeight="1" x14ac:dyDescent="0.2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</row>
    <row r="216" spans="1:26" ht="12.75" customHeight="1" x14ac:dyDescent="0.2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</row>
    <row r="217" spans="1:26" ht="12.75" customHeight="1" x14ac:dyDescent="0.2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 spans="1:26" ht="12.75" customHeight="1" x14ac:dyDescent="0.2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  <row r="219" spans="1:26" ht="12.75" customHeight="1" x14ac:dyDescent="0.2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</row>
    <row r="220" spans="1:26" ht="12.75" customHeight="1" x14ac:dyDescent="0.2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</row>
    <row r="221" spans="1:26" ht="15.75" customHeight="1" x14ac:dyDescent="0.2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</row>
    <row r="222" spans="1:26" ht="15.75" customHeight="1" x14ac:dyDescent="0.2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 spans="1:26" ht="15.75" customHeight="1" x14ac:dyDescent="0.2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 spans="1:26" ht="15.75" customHeight="1" x14ac:dyDescent="0.2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 spans="1:26" ht="15.75" customHeight="1" x14ac:dyDescent="0.2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 spans="1:26" ht="15.75" customHeight="1" x14ac:dyDescent="0.2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 spans="1:26" ht="15.75" customHeight="1" x14ac:dyDescent="0.2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 spans="1:26" ht="15.75" customHeight="1" x14ac:dyDescent="0.2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 spans="1:26" ht="15.75" customHeight="1" x14ac:dyDescent="0.2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 spans="1:26" ht="15.75" customHeight="1" x14ac:dyDescent="0.2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</row>
    <row r="231" spans="1:26" ht="15.75" customHeight="1" x14ac:dyDescent="0.2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</row>
    <row r="232" spans="1:26" ht="15.75" customHeight="1" x14ac:dyDescent="0.2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</row>
    <row r="233" spans="1:26" ht="15.75" customHeight="1" x14ac:dyDescent="0.2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</row>
    <row r="234" spans="1:26" ht="15.75" customHeight="1" x14ac:dyDescent="0.2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</row>
    <row r="235" spans="1:26" ht="15.75" customHeight="1" x14ac:dyDescent="0.2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</row>
    <row r="236" spans="1:26" ht="15.75" customHeight="1" x14ac:dyDescent="0.2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 spans="1:26" ht="15.75" customHeight="1" x14ac:dyDescent="0.2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 spans="1:26" ht="15.75" customHeight="1" x14ac:dyDescent="0.2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 spans="1:26" ht="15.75" customHeight="1" x14ac:dyDescent="0.2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 spans="1:26" ht="15.75" customHeight="1" x14ac:dyDescent="0.2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 spans="1:26" ht="15.75" customHeight="1" x14ac:dyDescent="0.2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 spans="1:26" ht="15.75" customHeight="1" x14ac:dyDescent="0.2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 spans="1:26" ht="15.75" customHeight="1" x14ac:dyDescent="0.2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 spans="1:26" ht="15.75" customHeight="1" x14ac:dyDescent="0.2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 spans="1:26" ht="15.75" customHeight="1" x14ac:dyDescent="0.2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 spans="1:26" ht="15.75" customHeight="1" x14ac:dyDescent="0.2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 spans="1:26" ht="15.75" customHeight="1" x14ac:dyDescent="0.2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 spans="1:26" ht="15.75" customHeight="1" x14ac:dyDescent="0.2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 spans="1:26" ht="15.75" customHeight="1" x14ac:dyDescent="0.2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 spans="1:26" ht="15.75" customHeight="1" x14ac:dyDescent="0.2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 spans="1:26" ht="15.75" customHeight="1" x14ac:dyDescent="0.2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 spans="1:26" ht="15.75" customHeight="1" x14ac:dyDescent="0.2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 spans="1:26" ht="15.75" customHeight="1" x14ac:dyDescent="0.2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 spans="1:26" ht="15.75" customHeight="1" x14ac:dyDescent="0.2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 spans="1:26" ht="15.75" customHeight="1" x14ac:dyDescent="0.2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 spans="1:26" ht="15.75" customHeight="1" x14ac:dyDescent="0.2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 spans="1:26" ht="15.75" customHeight="1" x14ac:dyDescent="0.2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</row>
    <row r="258" spans="1:26" ht="15.75" customHeight="1" x14ac:dyDescent="0.2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</row>
    <row r="259" spans="1:26" ht="15.75" customHeight="1" x14ac:dyDescent="0.2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</row>
    <row r="260" spans="1:26" ht="15.75" customHeight="1" x14ac:dyDescent="0.2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 spans="1:26" ht="15.75" customHeight="1" x14ac:dyDescent="0.2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 spans="1:26" ht="15.75" customHeight="1" x14ac:dyDescent="0.2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 spans="1:26" ht="15.75" customHeight="1" x14ac:dyDescent="0.2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 spans="1:26" ht="15.75" customHeight="1" x14ac:dyDescent="0.2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 spans="1:26" ht="15.75" customHeight="1" x14ac:dyDescent="0.2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 spans="1:26" ht="15.75" customHeight="1" x14ac:dyDescent="0.2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 spans="1:26" ht="15.75" customHeight="1" x14ac:dyDescent="0.2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 spans="1:26" ht="15.75" customHeight="1" x14ac:dyDescent="0.2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 spans="1:26" ht="15.75" customHeight="1" x14ac:dyDescent="0.2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 spans="1:26" ht="15.75" customHeight="1" x14ac:dyDescent="0.2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 spans="1:26" ht="15.75" customHeight="1" x14ac:dyDescent="0.2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 spans="1:26" ht="15.75" customHeight="1" x14ac:dyDescent="0.2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 spans="1:26" ht="15.75" customHeight="1" x14ac:dyDescent="0.2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 spans="1:26" ht="15.75" customHeight="1" x14ac:dyDescent="0.2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 spans="1:26" ht="15.75" customHeight="1" x14ac:dyDescent="0.2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 spans="1:26" ht="15.75" customHeight="1" x14ac:dyDescent="0.2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 spans="1:26" ht="15.75" customHeight="1" x14ac:dyDescent="0.2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 spans="1:26" ht="15.75" customHeight="1" x14ac:dyDescent="0.2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 spans="1:26" ht="15.75" customHeight="1" x14ac:dyDescent="0.2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 spans="1:26" ht="15.75" customHeight="1" x14ac:dyDescent="0.2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 spans="1:26" ht="15.75" customHeight="1" x14ac:dyDescent="0.2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 spans="1:26" ht="15.75" customHeight="1" x14ac:dyDescent="0.2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 spans="1:26" ht="15.75" customHeight="1" x14ac:dyDescent="0.2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 spans="1:26" ht="15.75" customHeight="1" x14ac:dyDescent="0.2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 spans="1:26" ht="15.75" customHeight="1" x14ac:dyDescent="0.2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 spans="1:26" ht="15.75" customHeight="1" x14ac:dyDescent="0.2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 spans="1:26" ht="15.75" customHeight="1" x14ac:dyDescent="0.2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 spans="1:26" ht="15.75" customHeight="1" x14ac:dyDescent="0.2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 spans="1:26" ht="15.75" customHeight="1" x14ac:dyDescent="0.2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 spans="1:26" ht="15.75" customHeight="1" x14ac:dyDescent="0.2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 spans="1:26" ht="15.75" customHeight="1" x14ac:dyDescent="0.2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 spans="1:26" ht="15.75" customHeight="1" x14ac:dyDescent="0.2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 spans="1:26" ht="15.75" customHeight="1" x14ac:dyDescent="0.2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 spans="1:26" ht="15.75" customHeight="1" x14ac:dyDescent="0.2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 spans="1:26" ht="15.75" customHeight="1" x14ac:dyDescent="0.2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 spans="1:26" ht="15.75" customHeight="1" x14ac:dyDescent="0.2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 spans="1:26" ht="15.75" customHeight="1" x14ac:dyDescent="0.2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 spans="1:26" ht="15.75" customHeight="1" x14ac:dyDescent="0.2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 spans="1:26" ht="15.75" customHeight="1" x14ac:dyDescent="0.2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 spans="1:26" ht="15.75" customHeight="1" x14ac:dyDescent="0.2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 spans="1:26" ht="15.75" customHeight="1" x14ac:dyDescent="0.2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 spans="1:26" ht="15.75" customHeight="1" x14ac:dyDescent="0.2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 spans="1:26" ht="15.75" customHeight="1" x14ac:dyDescent="0.2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 spans="1:26" ht="15.75" customHeight="1" x14ac:dyDescent="0.2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 spans="1:26" ht="15.75" customHeight="1" x14ac:dyDescent="0.2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 spans="1:26" ht="15.75" customHeight="1" x14ac:dyDescent="0.2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 spans="1:26" ht="15.75" customHeight="1" x14ac:dyDescent="0.2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 spans="1:26" ht="15.75" customHeight="1" x14ac:dyDescent="0.2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 spans="1:26" ht="15.75" customHeight="1" x14ac:dyDescent="0.2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 spans="1:26" ht="15.75" customHeight="1" x14ac:dyDescent="0.2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 spans="1:26" ht="15.75" customHeight="1" x14ac:dyDescent="0.2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 spans="1:26" ht="15.75" customHeight="1" x14ac:dyDescent="0.2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 spans="1:26" ht="15.75" customHeight="1" x14ac:dyDescent="0.2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 spans="1:26" ht="15.75" customHeight="1" x14ac:dyDescent="0.2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 spans="1:26" ht="15.75" customHeight="1" x14ac:dyDescent="0.2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 spans="1:26" ht="15.75" customHeight="1" x14ac:dyDescent="0.2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 spans="1:26" ht="15.75" customHeight="1" x14ac:dyDescent="0.2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 spans="1:26" ht="15.75" customHeight="1" x14ac:dyDescent="0.2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 spans="1:26" ht="15.75" customHeight="1" x14ac:dyDescent="0.2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 spans="1:26" ht="15.75" customHeight="1" x14ac:dyDescent="0.2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 spans="1:26" ht="15.75" customHeight="1" x14ac:dyDescent="0.2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 spans="1:26" ht="15.75" customHeight="1" x14ac:dyDescent="0.2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 spans="1:26" ht="15.75" customHeight="1" x14ac:dyDescent="0.2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 spans="1:26" ht="15.75" customHeight="1" x14ac:dyDescent="0.2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 spans="1:26" ht="15.75" customHeight="1" x14ac:dyDescent="0.2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 spans="1:26" ht="15.75" customHeight="1" x14ac:dyDescent="0.2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 spans="1:26" ht="15.75" customHeight="1" x14ac:dyDescent="0.2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 spans="1:26" ht="15.75" customHeight="1" x14ac:dyDescent="0.2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 spans="1:26" ht="15.75" customHeight="1" x14ac:dyDescent="0.2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 spans="1:26" ht="15.75" customHeight="1" x14ac:dyDescent="0.2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 spans="1:26" ht="15.75" customHeight="1" x14ac:dyDescent="0.2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 spans="1:26" ht="15.75" customHeight="1" x14ac:dyDescent="0.2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 spans="1:26" ht="15.75" customHeight="1" x14ac:dyDescent="0.2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 spans="1:26" ht="15.75" customHeight="1" x14ac:dyDescent="0.2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 spans="1:26" ht="15.75" customHeight="1" x14ac:dyDescent="0.2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 spans="1:26" ht="15.75" customHeight="1" x14ac:dyDescent="0.2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 spans="1:26" ht="15.75" customHeight="1" x14ac:dyDescent="0.2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 spans="1:26" ht="15.75" customHeight="1" x14ac:dyDescent="0.2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 spans="1:26" ht="15.75" customHeight="1" x14ac:dyDescent="0.2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 spans="1:26" ht="15.75" customHeight="1" x14ac:dyDescent="0.2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 spans="1:26" ht="15.75" customHeight="1" x14ac:dyDescent="0.2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 spans="1:26" ht="15.75" customHeight="1" x14ac:dyDescent="0.2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 spans="1:26" ht="15.75" customHeight="1" x14ac:dyDescent="0.2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 spans="1:26" ht="15.75" customHeight="1" x14ac:dyDescent="0.2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 spans="1:26" ht="15.75" customHeight="1" x14ac:dyDescent="0.2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 spans="1:26" ht="15.75" customHeight="1" x14ac:dyDescent="0.2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 spans="1:26" ht="15.75" customHeight="1" x14ac:dyDescent="0.2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 spans="1:26" ht="15.75" customHeight="1" x14ac:dyDescent="0.2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 spans="1:26" ht="15.75" customHeight="1" x14ac:dyDescent="0.2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 spans="1:26" ht="15.75" customHeight="1" x14ac:dyDescent="0.2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 spans="1:26" ht="15.75" customHeight="1" x14ac:dyDescent="0.2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 spans="1:26" ht="15.75" customHeight="1" x14ac:dyDescent="0.2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 spans="1:26" ht="15.75" customHeight="1" x14ac:dyDescent="0.2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 spans="1:26" ht="15.75" customHeight="1" x14ac:dyDescent="0.2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 spans="1:26" ht="15.75" customHeight="1" x14ac:dyDescent="0.2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 spans="1:26" ht="15.75" customHeight="1" x14ac:dyDescent="0.2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 spans="1:26" ht="15.75" customHeight="1" x14ac:dyDescent="0.2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 spans="1:26" ht="15.75" customHeight="1" x14ac:dyDescent="0.2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 spans="1:26" ht="15.75" customHeight="1" x14ac:dyDescent="0.2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 spans="1:26" ht="15.75" customHeight="1" x14ac:dyDescent="0.2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 spans="1:26" ht="15.75" customHeight="1" x14ac:dyDescent="0.2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 spans="1:26" ht="15.75" customHeight="1" x14ac:dyDescent="0.2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 spans="1:26" ht="15.75" customHeight="1" x14ac:dyDescent="0.2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 spans="1:26" ht="15.75" customHeight="1" x14ac:dyDescent="0.2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 spans="1:26" ht="15.75" customHeight="1" x14ac:dyDescent="0.2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 spans="1:26" ht="15.75" customHeight="1" x14ac:dyDescent="0.2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 spans="1:26" ht="15.75" customHeight="1" x14ac:dyDescent="0.2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 spans="1:26" ht="15.75" customHeight="1" x14ac:dyDescent="0.2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 spans="1:26" ht="15.75" customHeight="1" x14ac:dyDescent="0.2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 spans="1:26" ht="15.75" customHeight="1" x14ac:dyDescent="0.2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 spans="1:26" ht="15.75" customHeight="1" x14ac:dyDescent="0.2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 spans="1:26" ht="15.75" customHeight="1" x14ac:dyDescent="0.2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 spans="1:26" ht="15.75" customHeight="1" x14ac:dyDescent="0.2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 spans="1:26" ht="15.75" customHeight="1" x14ac:dyDescent="0.2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 spans="1:26" ht="15.75" customHeight="1" x14ac:dyDescent="0.2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 spans="1:26" ht="15.75" customHeight="1" x14ac:dyDescent="0.2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 spans="1:26" ht="15.75" customHeight="1" x14ac:dyDescent="0.2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 spans="1:26" ht="15.75" customHeight="1" x14ac:dyDescent="0.2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 spans="1:26" ht="15.75" customHeight="1" x14ac:dyDescent="0.2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 spans="1:26" ht="15.75" customHeight="1" x14ac:dyDescent="0.2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 spans="1:26" ht="15.75" customHeight="1" x14ac:dyDescent="0.2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 spans="1:26" ht="15.75" customHeight="1" x14ac:dyDescent="0.2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 spans="1:26" ht="15.75" customHeight="1" x14ac:dyDescent="0.2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 spans="1:26" ht="15.75" customHeight="1" x14ac:dyDescent="0.2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 spans="1:26" ht="15.75" customHeight="1" x14ac:dyDescent="0.2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 spans="1:26" ht="15.75" customHeight="1" x14ac:dyDescent="0.2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 spans="1:26" ht="15.75" customHeight="1" x14ac:dyDescent="0.2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 spans="1:26" ht="15.75" customHeight="1" x14ac:dyDescent="0.2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 spans="1:26" ht="15.75" customHeight="1" x14ac:dyDescent="0.2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 spans="1:26" ht="15.75" customHeight="1" x14ac:dyDescent="0.2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 spans="1:26" ht="15.75" customHeight="1" x14ac:dyDescent="0.2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 spans="1:26" ht="15.75" customHeight="1" x14ac:dyDescent="0.2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 spans="1:26" ht="15.75" customHeight="1" x14ac:dyDescent="0.2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 spans="1:26" ht="15.75" customHeight="1" x14ac:dyDescent="0.2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 spans="1:26" ht="15.75" customHeight="1" x14ac:dyDescent="0.2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 spans="1:26" ht="15.75" customHeight="1" x14ac:dyDescent="0.2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spans="1:26" ht="15.75" customHeight="1" x14ac:dyDescent="0.2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spans="1:26" ht="15.75" customHeight="1" x14ac:dyDescent="0.2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spans="1:26" ht="15.75" customHeight="1" x14ac:dyDescent="0.2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spans="1:26" ht="15.75" customHeight="1" x14ac:dyDescent="0.2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spans="1:26" ht="15.75" customHeight="1" x14ac:dyDescent="0.2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spans="1:26" ht="15.75" customHeight="1" x14ac:dyDescent="0.2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spans="1:26" ht="15.75" customHeight="1" x14ac:dyDescent="0.2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spans="1:26" ht="15.75" customHeight="1" x14ac:dyDescent="0.2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spans="1:26" ht="15.75" customHeight="1" x14ac:dyDescent="0.2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spans="1:26" ht="15.75" customHeight="1" x14ac:dyDescent="0.2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spans="1:26" ht="15.75" customHeight="1" x14ac:dyDescent="0.2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spans="1:26" ht="15.75" customHeight="1" x14ac:dyDescent="0.2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spans="1:26" ht="15.75" customHeight="1" x14ac:dyDescent="0.2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spans="1:26" ht="15.75" customHeight="1" x14ac:dyDescent="0.2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spans="1:26" ht="15.75" customHeight="1" x14ac:dyDescent="0.2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spans="1:26" ht="15.75" customHeight="1" x14ac:dyDescent="0.2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spans="1:26" ht="15.75" customHeight="1" x14ac:dyDescent="0.2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spans="1:26" ht="15.75" customHeight="1" x14ac:dyDescent="0.2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spans="1:26" ht="15.75" customHeight="1" x14ac:dyDescent="0.2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spans="1:26" ht="15.75" customHeight="1" x14ac:dyDescent="0.2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spans="1:26" ht="15.75" customHeight="1" x14ac:dyDescent="0.2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spans="1:26" ht="15.75" customHeight="1" x14ac:dyDescent="0.2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spans="1:26" ht="15.75" customHeight="1" x14ac:dyDescent="0.2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spans="1:26" ht="15.75" customHeight="1" x14ac:dyDescent="0.2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spans="1:26" ht="15.75" customHeight="1" x14ac:dyDescent="0.2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spans="1:26" ht="15.75" customHeight="1" x14ac:dyDescent="0.2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spans="1:26" ht="15.75" customHeight="1" x14ac:dyDescent="0.2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spans="1:26" ht="15.75" customHeight="1" x14ac:dyDescent="0.2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spans="1:26" ht="15.75" customHeight="1" x14ac:dyDescent="0.2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spans="1:26" ht="15.75" customHeight="1" x14ac:dyDescent="0.2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spans="1:26" ht="15.75" customHeight="1" x14ac:dyDescent="0.2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spans="1:26" ht="15.75" customHeight="1" x14ac:dyDescent="0.2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spans="1:26" ht="15.75" customHeight="1" x14ac:dyDescent="0.2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spans="1:26" ht="15.75" customHeight="1" x14ac:dyDescent="0.2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spans="1:26" ht="15.75" customHeight="1" x14ac:dyDescent="0.2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spans="1:26" ht="15.75" customHeight="1" x14ac:dyDescent="0.2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spans="1:26" ht="15.75" customHeight="1" x14ac:dyDescent="0.2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spans="1:26" ht="15.75" customHeight="1" x14ac:dyDescent="0.2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spans="1:26" ht="15.75" customHeight="1" x14ac:dyDescent="0.2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spans="1:26" ht="15.75" customHeight="1" x14ac:dyDescent="0.2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spans="1:26" ht="15.75" customHeight="1" x14ac:dyDescent="0.2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spans="1:26" ht="15.75" customHeight="1" x14ac:dyDescent="0.2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spans="1:26" ht="15.75" customHeight="1" x14ac:dyDescent="0.2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spans="1:26" ht="15.75" customHeight="1" x14ac:dyDescent="0.2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spans="1:26" ht="15.75" customHeight="1" x14ac:dyDescent="0.2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spans="1:26" ht="15.75" customHeight="1" x14ac:dyDescent="0.2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spans="1:26" ht="15.75" customHeight="1" x14ac:dyDescent="0.2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spans="1:26" ht="15.75" customHeight="1" x14ac:dyDescent="0.2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pans="1:26" ht="15.75" customHeight="1" x14ac:dyDescent="0.2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spans="1:26" ht="15.75" customHeight="1" x14ac:dyDescent="0.2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spans="1:26" ht="15.75" customHeight="1" x14ac:dyDescent="0.2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spans="1:26" ht="15.75" customHeight="1" x14ac:dyDescent="0.2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spans="1:26" ht="15.75" customHeight="1" x14ac:dyDescent="0.2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spans="1:26" ht="15.75" customHeight="1" x14ac:dyDescent="0.2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spans="1:26" ht="15.75" customHeight="1" x14ac:dyDescent="0.2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spans="1:26" ht="15.75" customHeight="1" x14ac:dyDescent="0.2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spans="1:26" ht="15.75" customHeight="1" x14ac:dyDescent="0.2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spans="1:26" ht="15.75" customHeight="1" x14ac:dyDescent="0.2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spans="1:26" ht="15.75" customHeight="1" x14ac:dyDescent="0.2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spans="1:26" ht="15.75" customHeight="1" x14ac:dyDescent="0.2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spans="1:26" ht="15.75" customHeight="1" x14ac:dyDescent="0.2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spans="1:26" ht="15.75" customHeight="1" x14ac:dyDescent="0.2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spans="1:26" ht="15.75" customHeight="1" x14ac:dyDescent="0.2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spans="1:26" ht="15.75" customHeight="1" x14ac:dyDescent="0.2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spans="1:26" ht="15.75" customHeight="1" x14ac:dyDescent="0.2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spans="1:26" ht="15.75" customHeight="1" x14ac:dyDescent="0.2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spans="1:26" ht="15.75" customHeight="1" x14ac:dyDescent="0.2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spans="1:26" ht="15.75" customHeight="1" x14ac:dyDescent="0.2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spans="1:26" ht="15.75" customHeight="1" x14ac:dyDescent="0.2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spans="1:26" ht="15.75" customHeight="1" x14ac:dyDescent="0.2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spans="1:26" ht="15.75" customHeight="1" x14ac:dyDescent="0.2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spans="1:26" ht="15.75" customHeight="1" x14ac:dyDescent="0.2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spans="1:26" ht="15.75" customHeight="1" x14ac:dyDescent="0.2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spans="1:26" ht="15.75" customHeight="1" x14ac:dyDescent="0.2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spans="1:26" ht="15.75" customHeight="1" x14ac:dyDescent="0.2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spans="1:26" ht="15.75" customHeight="1" x14ac:dyDescent="0.2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spans="1:26" ht="15.75" customHeight="1" x14ac:dyDescent="0.2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spans="1:26" ht="15.75" customHeight="1" x14ac:dyDescent="0.2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spans="1:26" ht="15.75" customHeight="1" x14ac:dyDescent="0.2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spans="1:26" ht="15.75" customHeight="1" x14ac:dyDescent="0.2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spans="1:26" ht="15.75" customHeight="1" x14ac:dyDescent="0.2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spans="1:26" ht="15.75" customHeight="1" x14ac:dyDescent="0.2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spans="1:26" ht="15.75" customHeight="1" x14ac:dyDescent="0.2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spans="1:26" ht="15.75" customHeight="1" x14ac:dyDescent="0.2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spans="1:26" ht="15.75" customHeight="1" x14ac:dyDescent="0.2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spans="1:26" ht="15.75" customHeight="1" x14ac:dyDescent="0.2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spans="1:26" ht="15.75" customHeight="1" x14ac:dyDescent="0.2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spans="1:26" ht="15.75" customHeight="1" x14ac:dyDescent="0.2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spans="1:26" ht="15.75" customHeight="1" x14ac:dyDescent="0.2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spans="1:26" ht="15.75" customHeight="1" x14ac:dyDescent="0.2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spans="1:26" ht="15.75" customHeight="1" x14ac:dyDescent="0.2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spans="1:26" ht="15.75" customHeight="1" x14ac:dyDescent="0.2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spans="1:26" ht="15.75" customHeight="1" x14ac:dyDescent="0.2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spans="1:26" ht="15.75" customHeight="1" x14ac:dyDescent="0.2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spans="1:26" ht="15.75" customHeight="1" x14ac:dyDescent="0.2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spans="1:26" ht="15.75" customHeight="1" x14ac:dyDescent="0.2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spans="1:26" ht="15.75" customHeight="1" x14ac:dyDescent="0.2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spans="1:26" ht="15.75" customHeight="1" x14ac:dyDescent="0.2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spans="1:26" ht="15.75" customHeight="1" x14ac:dyDescent="0.2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spans="1:26" ht="15.75" customHeight="1" x14ac:dyDescent="0.2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spans="1:26" ht="15.75" customHeight="1" x14ac:dyDescent="0.2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spans="1:26" ht="15.75" customHeight="1" x14ac:dyDescent="0.2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spans="1:26" ht="15.75" customHeight="1" x14ac:dyDescent="0.2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spans="1:26" ht="15.75" customHeight="1" x14ac:dyDescent="0.2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spans="1:26" ht="15.75" customHeight="1" x14ac:dyDescent="0.2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spans="1:26" ht="15.75" customHeight="1" x14ac:dyDescent="0.2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spans="1:26" ht="15.75" customHeight="1" x14ac:dyDescent="0.2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spans="1:26" ht="15.75" customHeight="1" x14ac:dyDescent="0.2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spans="1:26" ht="15.75" customHeight="1" x14ac:dyDescent="0.2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spans="1:26" ht="15.75" customHeight="1" x14ac:dyDescent="0.2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spans="1:26" ht="15.75" customHeight="1" x14ac:dyDescent="0.2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spans="1:26" ht="15.75" customHeight="1" x14ac:dyDescent="0.2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spans="1:26" ht="15.75" customHeight="1" x14ac:dyDescent="0.2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spans="1:26" ht="15.75" customHeight="1" x14ac:dyDescent="0.2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spans="1:26" ht="15.75" customHeight="1" x14ac:dyDescent="0.2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spans="1:26" ht="15.75" customHeight="1" x14ac:dyDescent="0.2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spans="1:26" ht="15.75" customHeight="1" x14ac:dyDescent="0.2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spans="1:26" ht="15.75" customHeight="1" x14ac:dyDescent="0.2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spans="1:26" ht="15.75" customHeight="1" x14ac:dyDescent="0.2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spans="1:26" ht="15.75" customHeight="1" x14ac:dyDescent="0.2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spans="1:26" ht="15.75" customHeight="1" x14ac:dyDescent="0.2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spans="1:26" ht="15.75" customHeight="1" x14ac:dyDescent="0.2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spans="1:26" ht="15.75" customHeight="1" x14ac:dyDescent="0.2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spans="1:26" ht="15.75" customHeight="1" x14ac:dyDescent="0.2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spans="1:26" ht="15.75" customHeight="1" x14ac:dyDescent="0.2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spans="1:26" ht="15.75" customHeight="1" x14ac:dyDescent="0.2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spans="1:26" ht="15.75" customHeight="1" x14ac:dyDescent="0.2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spans="1:26" ht="15.75" customHeight="1" x14ac:dyDescent="0.2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spans="1:26" ht="15.75" customHeight="1" x14ac:dyDescent="0.2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spans="1:26" ht="15.75" customHeight="1" x14ac:dyDescent="0.2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spans="1:26" ht="15.75" customHeight="1" x14ac:dyDescent="0.2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spans="1:26" ht="15.75" customHeight="1" x14ac:dyDescent="0.2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spans="1:26" ht="15.75" customHeight="1" x14ac:dyDescent="0.2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spans="1:26" ht="15.75" customHeight="1" x14ac:dyDescent="0.2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spans="1:26" ht="15.75" customHeight="1" x14ac:dyDescent="0.2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spans="1:26" ht="15.75" customHeight="1" x14ac:dyDescent="0.2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spans="1:26" ht="15.75" customHeight="1" x14ac:dyDescent="0.2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spans="1:26" ht="15.75" customHeight="1" x14ac:dyDescent="0.2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spans="1:26" ht="15.75" customHeight="1" x14ac:dyDescent="0.2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spans="1:26" ht="15.75" customHeight="1" x14ac:dyDescent="0.2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spans="1:26" ht="15.75" customHeight="1" x14ac:dyDescent="0.2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spans="1:26" ht="15.75" customHeight="1" x14ac:dyDescent="0.2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spans="1:26" ht="15.75" customHeight="1" x14ac:dyDescent="0.2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spans="1:26" ht="15.75" customHeight="1" x14ac:dyDescent="0.2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spans="1:26" ht="15.75" customHeight="1" x14ac:dyDescent="0.2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spans="1:26" ht="15.75" customHeight="1" x14ac:dyDescent="0.2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spans="1:26" ht="15.75" customHeight="1" x14ac:dyDescent="0.2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spans="1:26" ht="15.75" customHeight="1" x14ac:dyDescent="0.2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spans="1:26" ht="15.75" customHeight="1" x14ac:dyDescent="0.2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spans="1:26" ht="15.75" customHeight="1" x14ac:dyDescent="0.2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spans="1:26" ht="15.75" customHeight="1" x14ac:dyDescent="0.2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spans="1:26" ht="15.75" customHeight="1" x14ac:dyDescent="0.2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spans="1:26" ht="15.75" customHeight="1" x14ac:dyDescent="0.2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spans="1:26" ht="15.75" customHeight="1" x14ac:dyDescent="0.2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spans="1:26" ht="15.75" customHeight="1" x14ac:dyDescent="0.2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spans="1:26" ht="15.75" customHeight="1" x14ac:dyDescent="0.2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spans="1:26" ht="15.75" customHeight="1" x14ac:dyDescent="0.2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spans="1:26" ht="15.75" customHeight="1" x14ac:dyDescent="0.2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spans="1:26" ht="15.75" customHeight="1" x14ac:dyDescent="0.2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spans="1:26" ht="15.75" customHeight="1" x14ac:dyDescent="0.2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spans="1:26" ht="15.75" customHeight="1" x14ac:dyDescent="0.2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spans="1:26" ht="15.75" customHeight="1" x14ac:dyDescent="0.2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spans="1:26" ht="15.75" customHeight="1" x14ac:dyDescent="0.2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spans="1:26" ht="15.75" customHeight="1" x14ac:dyDescent="0.2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spans="1:26" ht="15.75" customHeight="1" x14ac:dyDescent="0.2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spans="1:26" ht="15.75" customHeight="1" x14ac:dyDescent="0.2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spans="1:26" ht="15.75" customHeight="1" x14ac:dyDescent="0.2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spans="1:26" ht="15.75" customHeight="1" x14ac:dyDescent="0.2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spans="1:26" ht="15.75" customHeight="1" x14ac:dyDescent="0.2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spans="1:26" ht="15.75" customHeight="1" x14ac:dyDescent="0.2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spans="1:26" ht="15.75" customHeight="1" x14ac:dyDescent="0.2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spans="1:26" ht="15.75" customHeight="1" x14ac:dyDescent="0.2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spans="1:26" ht="15.75" customHeight="1" x14ac:dyDescent="0.2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spans="1:26" ht="15.75" customHeight="1" x14ac:dyDescent="0.2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spans="1:26" ht="15.75" customHeight="1" x14ac:dyDescent="0.2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spans="1:26" ht="15.75" customHeight="1" x14ac:dyDescent="0.2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spans="1:26" ht="15.75" customHeight="1" x14ac:dyDescent="0.2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spans="1:26" ht="15.75" customHeight="1" x14ac:dyDescent="0.2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spans="1:26" ht="15.75" customHeight="1" x14ac:dyDescent="0.2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spans="1:26" ht="15.75" customHeight="1" x14ac:dyDescent="0.2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spans="1:26" ht="15.75" customHeight="1" x14ac:dyDescent="0.2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spans="1:26" ht="15.75" customHeight="1" x14ac:dyDescent="0.2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spans="1:26" ht="15.75" customHeight="1" x14ac:dyDescent="0.2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spans="1:26" ht="15.75" customHeight="1" x14ac:dyDescent="0.2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spans="1:26" ht="15.75" customHeight="1" x14ac:dyDescent="0.2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spans="1:26" ht="15.75" customHeight="1" x14ac:dyDescent="0.2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spans="1:26" ht="15.75" customHeight="1" x14ac:dyDescent="0.2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spans="1:26" ht="15.75" customHeight="1" x14ac:dyDescent="0.2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spans="1:26" ht="15.75" customHeight="1" x14ac:dyDescent="0.2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spans="1:26" ht="15.75" customHeight="1" x14ac:dyDescent="0.2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spans="1:26" ht="15.75" customHeight="1" x14ac:dyDescent="0.2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spans="1:26" ht="15.75" customHeight="1" x14ac:dyDescent="0.2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spans="1:26" ht="15.75" customHeight="1" x14ac:dyDescent="0.2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spans="1:26" ht="15.75" customHeight="1" x14ac:dyDescent="0.2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spans="1:26" ht="15.75" customHeight="1" x14ac:dyDescent="0.2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spans="1:26" ht="15.75" customHeight="1" x14ac:dyDescent="0.2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spans="1:26" ht="15.75" customHeight="1" x14ac:dyDescent="0.2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spans="1:26" ht="15.75" customHeight="1" x14ac:dyDescent="0.2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spans="1:26" ht="15.75" customHeight="1" x14ac:dyDescent="0.2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spans="1:26" ht="15.75" customHeight="1" x14ac:dyDescent="0.2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spans="1:26" ht="15.75" customHeight="1" x14ac:dyDescent="0.2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spans="1:26" ht="15.75" customHeight="1" x14ac:dyDescent="0.2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spans="1:26" ht="15.75" customHeight="1" x14ac:dyDescent="0.2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spans="1:26" ht="15.75" customHeight="1" x14ac:dyDescent="0.2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spans="1:26" ht="15.75" customHeight="1" x14ac:dyDescent="0.2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spans="1:26" ht="15.75" customHeight="1" x14ac:dyDescent="0.2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spans="1:26" ht="15.75" customHeight="1" x14ac:dyDescent="0.2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spans="1:26" ht="15.75" customHeight="1" x14ac:dyDescent="0.2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spans="1:26" ht="15.75" customHeight="1" x14ac:dyDescent="0.2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spans="1:26" ht="15.75" customHeight="1" x14ac:dyDescent="0.2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spans="1:26" ht="15.75" customHeight="1" x14ac:dyDescent="0.2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spans="1:26" ht="15.75" customHeight="1" x14ac:dyDescent="0.2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spans="1:26" ht="15.75" customHeight="1" x14ac:dyDescent="0.2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spans="1:26" ht="15.75" customHeight="1" x14ac:dyDescent="0.2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spans="1:26" ht="15.75" customHeight="1" x14ac:dyDescent="0.2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spans="1:26" ht="15.75" customHeight="1" x14ac:dyDescent="0.2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spans="1:26" ht="15.75" customHeight="1" x14ac:dyDescent="0.2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spans="1:26" ht="15.75" customHeight="1" x14ac:dyDescent="0.2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spans="1:26" ht="15.75" customHeight="1" x14ac:dyDescent="0.2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spans="1:26" ht="15.75" customHeight="1" x14ac:dyDescent="0.2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spans="1:26" ht="15.75" customHeight="1" x14ac:dyDescent="0.2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spans="1:26" ht="15.75" customHeight="1" x14ac:dyDescent="0.2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spans="1:26" ht="15.75" customHeight="1" x14ac:dyDescent="0.2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spans="1:26" ht="15.75" customHeight="1" x14ac:dyDescent="0.2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spans="1:26" ht="15.75" customHeight="1" x14ac:dyDescent="0.2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spans="1:26" ht="15.75" customHeight="1" x14ac:dyDescent="0.2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spans="1:26" ht="15.75" customHeight="1" x14ac:dyDescent="0.2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spans="1:26" ht="15.75" customHeight="1" x14ac:dyDescent="0.2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spans="1:26" ht="15.75" customHeight="1" x14ac:dyDescent="0.2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spans="1:26" ht="15.75" customHeight="1" x14ac:dyDescent="0.2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spans="1:26" ht="15.75" customHeight="1" x14ac:dyDescent="0.2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spans="1:26" ht="15.75" customHeight="1" x14ac:dyDescent="0.2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spans="1:26" ht="15.75" customHeight="1" x14ac:dyDescent="0.2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spans="1:26" ht="15.75" customHeight="1" x14ac:dyDescent="0.2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spans="1:26" ht="15.75" customHeight="1" x14ac:dyDescent="0.2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spans="1:26" ht="15.75" customHeight="1" x14ac:dyDescent="0.2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pans="1:26" ht="15.75" customHeight="1" x14ac:dyDescent="0.2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spans="1:26" ht="15.75" customHeight="1" x14ac:dyDescent="0.2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spans="1:26" ht="15.75" customHeight="1" x14ac:dyDescent="0.2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spans="1:26" ht="15.75" customHeight="1" x14ac:dyDescent="0.2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pans="1:26" ht="15.75" customHeight="1" x14ac:dyDescent="0.2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pans="1:26" ht="15.75" customHeight="1" x14ac:dyDescent="0.2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spans="1:26" ht="15.75" customHeight="1" x14ac:dyDescent="0.2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spans="1:26" ht="15.75" customHeight="1" x14ac:dyDescent="0.2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spans="1:26" ht="15.75" customHeight="1" x14ac:dyDescent="0.2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spans="1:26" ht="15.75" customHeight="1" x14ac:dyDescent="0.2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spans="1:26" ht="15.75" customHeight="1" x14ac:dyDescent="0.2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spans="1:26" ht="15.75" customHeight="1" x14ac:dyDescent="0.2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spans="1:26" ht="15.75" customHeight="1" x14ac:dyDescent="0.2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spans="1:26" ht="15.75" customHeight="1" x14ac:dyDescent="0.2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spans="1:26" ht="15.75" customHeight="1" x14ac:dyDescent="0.2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spans="1:26" ht="15.75" customHeight="1" x14ac:dyDescent="0.2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spans="1:26" ht="15.75" customHeight="1" x14ac:dyDescent="0.2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spans="1:26" ht="15.75" customHeight="1" x14ac:dyDescent="0.2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pans="1:26" ht="15.75" customHeight="1" x14ac:dyDescent="0.2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spans="1:26" ht="15.75" customHeight="1" x14ac:dyDescent="0.2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spans="1:26" ht="15.75" customHeight="1" x14ac:dyDescent="0.2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spans="1:26" ht="15.75" customHeight="1" x14ac:dyDescent="0.2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spans="1:26" ht="15.75" customHeight="1" x14ac:dyDescent="0.2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spans="1:26" ht="15.75" customHeight="1" x14ac:dyDescent="0.2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spans="1:26" ht="15.75" customHeight="1" x14ac:dyDescent="0.2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spans="1:26" ht="15.75" customHeight="1" x14ac:dyDescent="0.2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spans="1:26" ht="15.75" customHeight="1" x14ac:dyDescent="0.2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spans="1:26" ht="15.75" customHeight="1" x14ac:dyDescent="0.2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spans="1:26" ht="15.75" customHeight="1" x14ac:dyDescent="0.2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spans="1:26" ht="15.75" customHeight="1" x14ac:dyDescent="0.2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spans="1:26" ht="15.75" customHeight="1" x14ac:dyDescent="0.2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spans="1:26" ht="15.75" customHeight="1" x14ac:dyDescent="0.2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spans="1:26" ht="15.75" customHeight="1" x14ac:dyDescent="0.2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spans="1:26" ht="15.75" customHeight="1" x14ac:dyDescent="0.2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spans="1:26" ht="15.75" customHeight="1" x14ac:dyDescent="0.2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spans="1:26" ht="15.75" customHeight="1" x14ac:dyDescent="0.2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spans="1:26" ht="15.75" customHeight="1" x14ac:dyDescent="0.2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spans="1:26" ht="15.75" customHeight="1" x14ac:dyDescent="0.2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spans="1:26" ht="15.75" customHeight="1" x14ac:dyDescent="0.2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spans="1:26" ht="15.75" customHeight="1" x14ac:dyDescent="0.2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spans="1:26" ht="15.75" customHeight="1" x14ac:dyDescent="0.2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spans="1:26" ht="15.75" customHeight="1" x14ac:dyDescent="0.2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spans="1:26" ht="15.75" customHeight="1" x14ac:dyDescent="0.2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spans="1:26" ht="15.75" customHeight="1" x14ac:dyDescent="0.2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spans="1:26" ht="15.75" customHeight="1" x14ac:dyDescent="0.2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spans="1:26" ht="15.75" customHeight="1" x14ac:dyDescent="0.2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spans="1:26" ht="15.75" customHeight="1" x14ac:dyDescent="0.2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spans="1:26" ht="15.75" customHeight="1" x14ac:dyDescent="0.2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spans="1:26" ht="15.75" customHeight="1" x14ac:dyDescent="0.2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spans="1:26" ht="15.75" customHeight="1" x14ac:dyDescent="0.2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spans="1:26" ht="15.75" customHeight="1" x14ac:dyDescent="0.2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spans="1:26" ht="15.75" customHeight="1" x14ac:dyDescent="0.2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spans="1:26" ht="15.75" customHeight="1" x14ac:dyDescent="0.2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spans="1:26" ht="15.75" customHeight="1" x14ac:dyDescent="0.2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spans="1:26" ht="15.75" customHeight="1" x14ac:dyDescent="0.2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spans="1:26" ht="15.75" customHeight="1" x14ac:dyDescent="0.2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spans="1:26" ht="15.75" customHeight="1" x14ac:dyDescent="0.2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spans="1:26" ht="15.75" customHeight="1" x14ac:dyDescent="0.2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spans="1:26" ht="15.75" customHeight="1" x14ac:dyDescent="0.2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spans="1:26" ht="15.75" customHeight="1" x14ac:dyDescent="0.2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spans="1:26" ht="15.75" customHeight="1" x14ac:dyDescent="0.2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spans="1:26" ht="15.75" customHeight="1" x14ac:dyDescent="0.2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spans="1:26" ht="15.75" customHeight="1" x14ac:dyDescent="0.2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spans="1:26" ht="15.75" customHeight="1" x14ac:dyDescent="0.2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spans="1:26" ht="15.75" customHeight="1" x14ac:dyDescent="0.2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spans="1:26" ht="15.75" customHeight="1" x14ac:dyDescent="0.2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spans="1:26" ht="15.75" customHeight="1" x14ac:dyDescent="0.2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spans="1:26" ht="15.75" customHeight="1" x14ac:dyDescent="0.2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spans="1:26" ht="15.75" customHeight="1" x14ac:dyDescent="0.2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spans="1:26" ht="15.75" customHeight="1" x14ac:dyDescent="0.2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spans="1:26" ht="15.75" customHeight="1" x14ac:dyDescent="0.2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spans="1:26" ht="15.75" customHeight="1" x14ac:dyDescent="0.2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spans="1:26" ht="15.75" customHeight="1" x14ac:dyDescent="0.2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spans="1:26" ht="15.75" customHeight="1" x14ac:dyDescent="0.2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spans="1:26" ht="15.75" customHeight="1" x14ac:dyDescent="0.2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spans="1:26" ht="15.75" customHeight="1" x14ac:dyDescent="0.2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spans="1:26" ht="15.75" customHeight="1" x14ac:dyDescent="0.2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spans="1:26" ht="15.75" customHeight="1" x14ac:dyDescent="0.2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spans="1:26" ht="15.75" customHeight="1" x14ac:dyDescent="0.2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spans="1:26" ht="15.75" customHeight="1" x14ac:dyDescent="0.2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spans="1:26" ht="15.75" customHeight="1" x14ac:dyDescent="0.2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spans="1:26" ht="15.75" customHeight="1" x14ac:dyDescent="0.2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spans="1:26" ht="15.75" customHeight="1" x14ac:dyDescent="0.2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spans="1:26" ht="15.75" customHeight="1" x14ac:dyDescent="0.2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spans="1:26" ht="15.75" customHeight="1" x14ac:dyDescent="0.2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spans="1:26" ht="15.75" customHeight="1" x14ac:dyDescent="0.2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spans="1:26" ht="15.75" customHeight="1" x14ac:dyDescent="0.2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spans="1:26" ht="15.75" customHeight="1" x14ac:dyDescent="0.2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spans="1:26" ht="15.75" customHeight="1" x14ac:dyDescent="0.2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spans="1:26" ht="15.75" customHeight="1" x14ac:dyDescent="0.2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spans="1:26" ht="15.75" customHeight="1" x14ac:dyDescent="0.2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spans="1:26" ht="15.75" customHeight="1" x14ac:dyDescent="0.2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spans="1:26" ht="15.75" customHeight="1" x14ac:dyDescent="0.2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spans="1:26" ht="15.75" customHeight="1" x14ac:dyDescent="0.2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spans="1:26" ht="15.75" customHeight="1" x14ac:dyDescent="0.2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spans="1:26" ht="15.75" customHeight="1" x14ac:dyDescent="0.2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spans="1:26" ht="15.75" customHeight="1" x14ac:dyDescent="0.2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spans="1:26" ht="15.75" customHeight="1" x14ac:dyDescent="0.2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spans="1:26" ht="15.75" customHeight="1" x14ac:dyDescent="0.2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spans="1:26" ht="15.75" customHeight="1" x14ac:dyDescent="0.2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spans="1:26" ht="15.75" customHeight="1" x14ac:dyDescent="0.2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spans="1:26" ht="15.75" customHeight="1" x14ac:dyDescent="0.2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spans="1:26" ht="15.75" customHeight="1" x14ac:dyDescent="0.2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spans="1:26" ht="15.75" customHeight="1" x14ac:dyDescent="0.2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spans="1:26" ht="15.75" customHeight="1" x14ac:dyDescent="0.2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spans="1:26" ht="15.75" customHeight="1" x14ac:dyDescent="0.2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spans="1:26" ht="15.75" customHeight="1" x14ac:dyDescent="0.2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spans="1:26" ht="15.75" customHeight="1" x14ac:dyDescent="0.2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spans="1:26" ht="15.75" customHeight="1" x14ac:dyDescent="0.2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spans="1:26" ht="15.75" customHeight="1" x14ac:dyDescent="0.2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spans="1:26" ht="15.75" customHeight="1" x14ac:dyDescent="0.2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spans="1:26" ht="15.75" customHeight="1" x14ac:dyDescent="0.2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spans="1:26" ht="15.75" customHeight="1" x14ac:dyDescent="0.2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spans="1:26" ht="15.75" customHeight="1" x14ac:dyDescent="0.2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spans="1:26" ht="15.75" customHeight="1" x14ac:dyDescent="0.2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spans="1:26" ht="15.75" customHeight="1" x14ac:dyDescent="0.2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spans="1:26" ht="15.75" customHeight="1" x14ac:dyDescent="0.2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spans="1:26" ht="15.75" customHeight="1" x14ac:dyDescent="0.2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spans="1:26" ht="15.75" customHeight="1" x14ac:dyDescent="0.2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spans="1:26" ht="15.75" customHeight="1" x14ac:dyDescent="0.2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spans="1:26" ht="15.75" customHeight="1" x14ac:dyDescent="0.2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spans="1:26" ht="15.75" customHeight="1" x14ac:dyDescent="0.2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spans="1:26" ht="15.75" customHeight="1" x14ac:dyDescent="0.2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spans="1:26" ht="15.75" customHeight="1" x14ac:dyDescent="0.2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spans="1:26" ht="15.75" customHeight="1" x14ac:dyDescent="0.2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spans="1:26" ht="15.75" customHeight="1" x14ac:dyDescent="0.2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spans="1:26" ht="15.75" customHeight="1" x14ac:dyDescent="0.2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spans="1:26" ht="15.75" customHeight="1" x14ac:dyDescent="0.2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spans="1:26" ht="15.75" customHeight="1" x14ac:dyDescent="0.2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spans="1:26" ht="15.75" customHeight="1" x14ac:dyDescent="0.2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spans="1:26" ht="15.75" customHeight="1" x14ac:dyDescent="0.2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spans="1:26" ht="15.75" customHeight="1" x14ac:dyDescent="0.2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spans="1:26" ht="15.75" customHeight="1" x14ac:dyDescent="0.2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spans="1:26" ht="15.75" customHeight="1" x14ac:dyDescent="0.2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spans="1:26" ht="15.75" customHeight="1" x14ac:dyDescent="0.2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spans="1:26" ht="15.75" customHeight="1" x14ac:dyDescent="0.2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spans="1:26" ht="15.75" customHeight="1" x14ac:dyDescent="0.2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spans="1:26" ht="15.75" customHeight="1" x14ac:dyDescent="0.2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spans="1:26" ht="15.75" customHeight="1" x14ac:dyDescent="0.2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spans="1:26" ht="15.75" customHeight="1" x14ac:dyDescent="0.2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spans="1:26" ht="15.75" customHeight="1" x14ac:dyDescent="0.2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spans="1:26" ht="15.75" customHeight="1" x14ac:dyDescent="0.2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spans="1:26" ht="15.75" customHeight="1" x14ac:dyDescent="0.2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spans="1:26" ht="15.75" customHeight="1" x14ac:dyDescent="0.2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spans="1:26" ht="15.75" customHeight="1" x14ac:dyDescent="0.2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spans="1:26" ht="15.75" customHeight="1" x14ac:dyDescent="0.2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spans="1:26" ht="15.75" customHeight="1" x14ac:dyDescent="0.2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spans="1:26" ht="15.75" customHeight="1" x14ac:dyDescent="0.2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spans="1:26" ht="15.75" customHeight="1" x14ac:dyDescent="0.2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spans="1:26" ht="15.75" customHeight="1" x14ac:dyDescent="0.2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spans="1:26" ht="15.75" customHeight="1" x14ac:dyDescent="0.2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spans="1:26" ht="15.75" customHeight="1" x14ac:dyDescent="0.2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spans="1:26" ht="15.75" customHeight="1" x14ac:dyDescent="0.2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spans="1:26" ht="15.75" customHeight="1" x14ac:dyDescent="0.2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spans="1:26" ht="15.75" customHeight="1" x14ac:dyDescent="0.2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spans="1:26" ht="15.75" customHeight="1" x14ac:dyDescent="0.2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spans="1:26" ht="15.75" customHeight="1" x14ac:dyDescent="0.2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spans="1:26" ht="15.75" customHeight="1" x14ac:dyDescent="0.2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spans="1:26" ht="15.75" customHeight="1" x14ac:dyDescent="0.2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spans="1:26" ht="15.75" customHeight="1" x14ac:dyDescent="0.2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spans="1:26" ht="15.75" customHeight="1" x14ac:dyDescent="0.2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spans="1:26" ht="15.75" customHeight="1" x14ac:dyDescent="0.2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spans="1:26" ht="15.75" customHeight="1" x14ac:dyDescent="0.2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spans="1:26" ht="15.75" customHeight="1" x14ac:dyDescent="0.2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spans="1:26" ht="15.75" customHeight="1" x14ac:dyDescent="0.2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spans="1:26" ht="15.75" customHeight="1" x14ac:dyDescent="0.2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spans="1:26" ht="15.75" customHeight="1" x14ac:dyDescent="0.2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spans="1:26" ht="15.75" customHeight="1" x14ac:dyDescent="0.2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spans="1:26" ht="15.75" customHeight="1" x14ac:dyDescent="0.2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spans="1:26" ht="15.75" customHeight="1" x14ac:dyDescent="0.2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spans="1:26" ht="15.75" customHeight="1" x14ac:dyDescent="0.2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spans="1:26" ht="15.75" customHeight="1" x14ac:dyDescent="0.2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spans="1:26" ht="15.75" customHeight="1" x14ac:dyDescent="0.2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spans="1:26" ht="15.75" customHeight="1" x14ac:dyDescent="0.2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spans="1:26" ht="15.75" customHeight="1" x14ac:dyDescent="0.2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spans="1:26" ht="15.75" customHeight="1" x14ac:dyDescent="0.2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spans="1:26" ht="15.75" customHeight="1" x14ac:dyDescent="0.2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spans="1:26" ht="15.75" customHeight="1" x14ac:dyDescent="0.2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spans="1:26" ht="15.75" customHeight="1" x14ac:dyDescent="0.2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spans="1:26" ht="15.75" customHeight="1" x14ac:dyDescent="0.2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spans="1:26" ht="15.75" customHeight="1" x14ac:dyDescent="0.2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spans="1:26" ht="15.75" customHeight="1" x14ac:dyDescent="0.2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spans="1:26" ht="15.75" customHeight="1" x14ac:dyDescent="0.2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spans="1:26" ht="15.75" customHeight="1" x14ac:dyDescent="0.2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spans="1:26" ht="15.75" customHeight="1" x14ac:dyDescent="0.2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spans="1:26" ht="15.75" customHeight="1" x14ac:dyDescent="0.2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spans="1:26" ht="15.75" customHeight="1" x14ac:dyDescent="0.2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spans="1:26" ht="15.75" customHeight="1" x14ac:dyDescent="0.2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spans="1:26" ht="15.75" customHeight="1" x14ac:dyDescent="0.2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spans="1:26" ht="15.75" customHeight="1" x14ac:dyDescent="0.2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spans="1:26" ht="15.75" customHeight="1" x14ac:dyDescent="0.2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spans="1:26" ht="15.75" customHeight="1" x14ac:dyDescent="0.2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spans="1:26" ht="15.75" customHeight="1" x14ac:dyDescent="0.2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spans="1:26" ht="15.75" customHeight="1" x14ac:dyDescent="0.2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spans="1:26" ht="15.75" customHeight="1" x14ac:dyDescent="0.2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spans="1:26" ht="15.75" customHeight="1" x14ac:dyDescent="0.2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spans="1:26" ht="15.75" customHeight="1" x14ac:dyDescent="0.2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spans="1:26" ht="15.75" customHeight="1" x14ac:dyDescent="0.2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spans="1:26" ht="15.75" customHeight="1" x14ac:dyDescent="0.2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spans="1:26" ht="15.75" customHeight="1" x14ac:dyDescent="0.2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spans="1:26" ht="15.75" customHeight="1" x14ac:dyDescent="0.2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spans="1:26" ht="15.75" customHeight="1" x14ac:dyDescent="0.2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spans="1:26" ht="15.75" customHeight="1" x14ac:dyDescent="0.2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spans="1:26" ht="15.75" customHeight="1" x14ac:dyDescent="0.2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spans="1:26" ht="15.75" customHeight="1" x14ac:dyDescent="0.2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spans="1:26" ht="15.75" customHeight="1" x14ac:dyDescent="0.2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spans="1:26" ht="15.75" customHeight="1" x14ac:dyDescent="0.2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 spans="1:26" ht="15.75" customHeight="1" x14ac:dyDescent="0.2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 spans="1:26" ht="15.75" customHeight="1" x14ac:dyDescent="0.2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 spans="1:26" ht="15.75" customHeight="1" x14ac:dyDescent="0.2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 spans="1:26" ht="15.75" customHeight="1" x14ac:dyDescent="0.2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 spans="1:26" ht="15.75" customHeight="1" x14ac:dyDescent="0.2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 spans="1:26" ht="15.75" customHeight="1" x14ac:dyDescent="0.2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 spans="1:26" ht="15.75" customHeight="1" x14ac:dyDescent="0.2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 spans="1:26" ht="15.75" customHeight="1" x14ac:dyDescent="0.2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 spans="1:26" ht="15.75" customHeight="1" x14ac:dyDescent="0.2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 spans="1:26" ht="15.75" customHeight="1" x14ac:dyDescent="0.2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 spans="1:26" ht="15.75" customHeight="1" x14ac:dyDescent="0.2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 spans="1:26" ht="15.75" customHeight="1" x14ac:dyDescent="0.2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 spans="1:26" ht="15.75" customHeight="1" x14ac:dyDescent="0.2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 spans="1:26" ht="15.75" customHeight="1" x14ac:dyDescent="0.2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 spans="1:26" ht="15.75" customHeight="1" x14ac:dyDescent="0.2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 spans="1:26" ht="15.75" customHeight="1" x14ac:dyDescent="0.2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 spans="1:26" ht="15.75" customHeight="1" x14ac:dyDescent="0.2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 spans="1:26" ht="15.75" customHeight="1" x14ac:dyDescent="0.2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 spans="1:26" ht="15.75" customHeight="1" x14ac:dyDescent="0.2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 spans="1:26" ht="15.75" customHeight="1" x14ac:dyDescent="0.2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 spans="1:26" ht="15.75" customHeight="1" x14ac:dyDescent="0.2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 spans="1:26" ht="15.75" customHeight="1" x14ac:dyDescent="0.2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 spans="1:26" ht="15.75" customHeight="1" x14ac:dyDescent="0.2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 spans="1:26" ht="15.75" customHeight="1" x14ac:dyDescent="0.2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 spans="1:26" ht="15.75" customHeight="1" x14ac:dyDescent="0.2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 spans="1:26" ht="15.75" customHeight="1" x14ac:dyDescent="0.2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 spans="1:26" ht="15.75" customHeight="1" x14ac:dyDescent="0.2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 spans="1:26" ht="15.75" customHeight="1" x14ac:dyDescent="0.2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 spans="1:26" ht="15.75" customHeight="1" x14ac:dyDescent="0.2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 spans="1:26" ht="15.75" customHeight="1" x14ac:dyDescent="0.2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 spans="1:26" ht="15.75" customHeight="1" x14ac:dyDescent="0.2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 spans="1:26" ht="15.75" customHeight="1" x14ac:dyDescent="0.2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 spans="1:26" ht="15.75" customHeight="1" x14ac:dyDescent="0.2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 spans="1:26" ht="15.75" customHeight="1" x14ac:dyDescent="0.2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 spans="1:26" ht="15.75" customHeight="1" x14ac:dyDescent="0.2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 spans="1:26" ht="15.75" customHeight="1" x14ac:dyDescent="0.2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 spans="1:26" ht="15.75" customHeight="1" x14ac:dyDescent="0.2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 spans="1:26" ht="15.75" customHeight="1" x14ac:dyDescent="0.2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 spans="1:26" ht="15.75" customHeight="1" x14ac:dyDescent="0.2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 spans="1:26" ht="15.75" customHeight="1" x14ac:dyDescent="0.2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 spans="1:26" ht="15.75" customHeight="1" x14ac:dyDescent="0.2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 spans="1:26" ht="15.75" customHeight="1" x14ac:dyDescent="0.2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 spans="1:26" ht="15.75" customHeight="1" x14ac:dyDescent="0.2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 spans="1:26" ht="15.75" customHeight="1" x14ac:dyDescent="0.2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 spans="1:26" ht="15.75" customHeight="1" x14ac:dyDescent="0.2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 spans="1:26" ht="15.75" customHeight="1" x14ac:dyDescent="0.2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 spans="1:26" ht="15.75" customHeight="1" x14ac:dyDescent="0.2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 spans="1:26" ht="15.75" customHeight="1" x14ac:dyDescent="0.2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 spans="1:26" ht="15.75" customHeight="1" x14ac:dyDescent="0.2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 spans="1:26" ht="15.75" customHeight="1" x14ac:dyDescent="0.2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 spans="1:26" ht="15.75" customHeight="1" x14ac:dyDescent="0.2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 spans="1:26" ht="15.75" customHeight="1" x14ac:dyDescent="0.2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 spans="1:26" ht="15.75" customHeight="1" x14ac:dyDescent="0.2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 spans="1:26" ht="15.75" customHeight="1" x14ac:dyDescent="0.2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 spans="1:26" ht="15.75" customHeight="1" x14ac:dyDescent="0.2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 spans="1:26" ht="15.75" customHeight="1" x14ac:dyDescent="0.2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 spans="1:26" ht="15.75" customHeight="1" x14ac:dyDescent="0.2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 spans="1:26" ht="15.75" customHeight="1" x14ac:dyDescent="0.2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 spans="1:26" ht="15.75" customHeight="1" x14ac:dyDescent="0.2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 spans="1:26" ht="15.75" customHeight="1" x14ac:dyDescent="0.2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 spans="1:26" ht="15.75" customHeight="1" x14ac:dyDescent="0.2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 spans="1:26" ht="15.75" customHeight="1" x14ac:dyDescent="0.2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 spans="1:26" ht="15.75" customHeight="1" x14ac:dyDescent="0.2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 spans="1:26" ht="15.75" customHeight="1" x14ac:dyDescent="0.2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 spans="1:26" ht="15.75" customHeight="1" x14ac:dyDescent="0.2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 spans="1:26" ht="15.75" customHeight="1" x14ac:dyDescent="0.2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 spans="1:26" ht="15.75" customHeight="1" x14ac:dyDescent="0.2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 spans="1:26" ht="15.75" customHeight="1" x14ac:dyDescent="0.2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 spans="1:26" ht="15.75" customHeight="1" x14ac:dyDescent="0.2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 spans="1:26" ht="15.75" customHeight="1" x14ac:dyDescent="0.2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 spans="1:26" ht="15.75" customHeight="1" x14ac:dyDescent="0.2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 spans="1:26" ht="15.75" customHeight="1" x14ac:dyDescent="0.2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 spans="1:26" ht="15.75" customHeight="1" x14ac:dyDescent="0.2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 spans="1:26" ht="15.75" customHeight="1" x14ac:dyDescent="0.2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 spans="1:26" ht="15.75" customHeight="1" x14ac:dyDescent="0.2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 spans="1:26" ht="15.75" customHeight="1" x14ac:dyDescent="0.2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 spans="1:26" ht="15.75" customHeight="1" x14ac:dyDescent="0.2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 spans="1:26" ht="15.75" customHeight="1" x14ac:dyDescent="0.2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  <row r="918" spans="1:26" ht="15.75" customHeight="1" x14ac:dyDescent="0.2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</row>
    <row r="919" spans="1:26" ht="15.75" customHeight="1" x14ac:dyDescent="0.2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</row>
    <row r="920" spans="1:26" ht="15.75" customHeight="1" x14ac:dyDescent="0.2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</row>
    <row r="921" spans="1:26" ht="15.75" customHeight="1" x14ac:dyDescent="0.2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</row>
    <row r="922" spans="1:26" ht="15.75" customHeight="1" x14ac:dyDescent="0.2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</row>
    <row r="923" spans="1:26" ht="15.75" customHeight="1" x14ac:dyDescent="0.2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</row>
    <row r="924" spans="1:26" ht="15.75" customHeight="1" x14ac:dyDescent="0.2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</row>
    <row r="925" spans="1:26" ht="15.75" customHeight="1" x14ac:dyDescent="0.2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</row>
    <row r="926" spans="1:26" ht="15.75" customHeight="1" x14ac:dyDescent="0.2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</row>
    <row r="927" spans="1:26" ht="15.75" customHeight="1" x14ac:dyDescent="0.2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</row>
    <row r="928" spans="1:26" ht="15.75" customHeight="1" x14ac:dyDescent="0.2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</row>
    <row r="929" spans="1:26" ht="15.75" customHeight="1" x14ac:dyDescent="0.2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</row>
    <row r="930" spans="1:26" ht="15.75" customHeight="1" x14ac:dyDescent="0.2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</row>
    <row r="931" spans="1:26" ht="15.75" customHeight="1" x14ac:dyDescent="0.2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</row>
    <row r="932" spans="1:26" ht="15.75" customHeight="1" x14ac:dyDescent="0.2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</row>
    <row r="933" spans="1:26" ht="15.75" customHeight="1" x14ac:dyDescent="0.2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</row>
    <row r="934" spans="1:26" ht="15.75" customHeight="1" x14ac:dyDescent="0.2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</row>
    <row r="935" spans="1:26" ht="15.75" customHeight="1" x14ac:dyDescent="0.2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</row>
    <row r="936" spans="1:26" ht="15.75" customHeight="1" x14ac:dyDescent="0.2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</row>
    <row r="937" spans="1:26" ht="15.75" customHeight="1" x14ac:dyDescent="0.2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</row>
    <row r="938" spans="1:26" ht="15.75" customHeight="1" x14ac:dyDescent="0.2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</row>
    <row r="939" spans="1:26" ht="15.75" customHeight="1" x14ac:dyDescent="0.2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</row>
    <row r="940" spans="1:26" ht="15.75" customHeight="1" x14ac:dyDescent="0.2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</row>
    <row r="941" spans="1:26" ht="15.75" customHeight="1" x14ac:dyDescent="0.2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</row>
    <row r="942" spans="1:26" ht="15.75" customHeight="1" x14ac:dyDescent="0.2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</row>
    <row r="943" spans="1:26" ht="15.75" customHeight="1" x14ac:dyDescent="0.2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</row>
    <row r="944" spans="1:26" ht="15.75" customHeight="1" x14ac:dyDescent="0.2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</row>
    <row r="945" spans="1:26" ht="15.75" customHeight="1" x14ac:dyDescent="0.2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</row>
    <row r="946" spans="1:26" ht="15.75" customHeight="1" x14ac:dyDescent="0.2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</row>
    <row r="947" spans="1:26" ht="15.75" customHeight="1" x14ac:dyDescent="0.2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</row>
    <row r="948" spans="1:26" ht="15.75" customHeight="1" x14ac:dyDescent="0.2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</row>
    <row r="949" spans="1:26" ht="15.75" customHeight="1" x14ac:dyDescent="0.2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</row>
    <row r="950" spans="1:26" ht="15.75" customHeight="1" x14ac:dyDescent="0.2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</row>
    <row r="951" spans="1:26" ht="15.75" customHeight="1" x14ac:dyDescent="0.2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</row>
    <row r="952" spans="1:26" ht="15.75" customHeight="1" x14ac:dyDescent="0.2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</row>
    <row r="953" spans="1:26" ht="15.75" customHeight="1" x14ac:dyDescent="0.2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</row>
    <row r="954" spans="1:26" ht="15.75" customHeight="1" x14ac:dyDescent="0.2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</row>
    <row r="955" spans="1:26" ht="15.75" customHeight="1" x14ac:dyDescent="0.2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</row>
    <row r="956" spans="1:26" ht="15.75" customHeight="1" x14ac:dyDescent="0.2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</row>
    <row r="957" spans="1:26" ht="15.75" customHeight="1" x14ac:dyDescent="0.2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</row>
    <row r="958" spans="1:26" ht="15.75" customHeight="1" x14ac:dyDescent="0.2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</row>
    <row r="959" spans="1:26" ht="15.75" customHeight="1" x14ac:dyDescent="0.2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</row>
    <row r="960" spans="1:26" ht="15.75" customHeight="1" x14ac:dyDescent="0.2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</row>
    <row r="961" spans="1:26" ht="15.75" customHeight="1" x14ac:dyDescent="0.2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</row>
    <row r="962" spans="1:26" ht="15.75" customHeight="1" x14ac:dyDescent="0.2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</row>
    <row r="963" spans="1:26" ht="15.75" customHeight="1" x14ac:dyDescent="0.2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</row>
    <row r="964" spans="1:26" ht="15.75" customHeight="1" x14ac:dyDescent="0.2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</row>
    <row r="965" spans="1:26" ht="15.75" customHeight="1" x14ac:dyDescent="0.2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</row>
    <row r="966" spans="1:26" ht="15.75" customHeight="1" x14ac:dyDescent="0.2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</row>
    <row r="967" spans="1:26" ht="15.75" customHeight="1" x14ac:dyDescent="0.2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</row>
    <row r="968" spans="1:26" ht="15.75" customHeight="1" x14ac:dyDescent="0.2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</row>
    <row r="969" spans="1:26" ht="15.75" customHeight="1" x14ac:dyDescent="0.2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</row>
    <row r="970" spans="1:26" ht="15.75" customHeight="1" x14ac:dyDescent="0.2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</row>
    <row r="971" spans="1:26" ht="15.75" customHeight="1" x14ac:dyDescent="0.2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</row>
    <row r="972" spans="1:26" ht="15.75" customHeight="1" x14ac:dyDescent="0.2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</row>
    <row r="973" spans="1:26" ht="15.75" customHeight="1" x14ac:dyDescent="0.2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</row>
    <row r="974" spans="1:26" ht="15.75" customHeight="1" x14ac:dyDescent="0.2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</row>
    <row r="975" spans="1:26" ht="15.75" customHeight="1" x14ac:dyDescent="0.2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</row>
    <row r="976" spans="1:26" ht="15.75" customHeight="1" x14ac:dyDescent="0.2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</row>
    <row r="977" spans="1:26" ht="15.75" customHeight="1" x14ac:dyDescent="0.2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</row>
    <row r="978" spans="1:26" ht="15.75" customHeight="1" x14ac:dyDescent="0.2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</row>
    <row r="979" spans="1:26" ht="15.75" customHeight="1" x14ac:dyDescent="0.2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</row>
    <row r="980" spans="1:26" ht="15.75" customHeight="1" x14ac:dyDescent="0.2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</row>
    <row r="981" spans="1:26" ht="15.75" customHeight="1" x14ac:dyDescent="0.2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</row>
    <row r="982" spans="1:26" ht="15.75" customHeight="1" x14ac:dyDescent="0.2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</row>
    <row r="983" spans="1:26" ht="15.75" customHeight="1" x14ac:dyDescent="0.2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</row>
    <row r="984" spans="1:26" ht="15.75" customHeight="1" x14ac:dyDescent="0.2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</row>
    <row r="985" spans="1:26" ht="15.75" customHeight="1" x14ac:dyDescent="0.2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</row>
    <row r="986" spans="1:26" ht="15.75" customHeight="1" x14ac:dyDescent="0.2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</row>
    <row r="987" spans="1:26" ht="15.75" customHeight="1" x14ac:dyDescent="0.2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</row>
    <row r="988" spans="1:26" ht="15.75" customHeight="1" x14ac:dyDescent="0.2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</row>
    <row r="989" spans="1:26" ht="15.75" customHeight="1" x14ac:dyDescent="0.2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</row>
    <row r="990" spans="1:26" ht="15.75" customHeight="1" x14ac:dyDescent="0.2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</row>
    <row r="991" spans="1:26" ht="15.75" customHeight="1" x14ac:dyDescent="0.2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</row>
    <row r="992" spans="1:26" ht="15.75" customHeight="1" x14ac:dyDescent="0.2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</row>
    <row r="993" spans="1:26" ht="15.75" customHeight="1" x14ac:dyDescent="0.2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</row>
    <row r="994" spans="1:26" ht="15.75" customHeight="1" x14ac:dyDescent="0.2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</row>
    <row r="995" spans="1:26" ht="15.75" customHeight="1" x14ac:dyDescent="0.2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</row>
    <row r="996" spans="1:26" ht="15.75" customHeight="1" x14ac:dyDescent="0.2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</row>
    <row r="997" spans="1:26" ht="15.75" customHeight="1" x14ac:dyDescent="0.2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</row>
    <row r="998" spans="1:26" ht="15.75" customHeight="1" x14ac:dyDescent="0.2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</row>
    <row r="999" spans="1:26" ht="15.75" customHeight="1" x14ac:dyDescent="0.2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</row>
    <row r="1000" spans="1:26" ht="15.75" customHeight="1" x14ac:dyDescent="0.2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</row>
  </sheetData>
  <pageMargins left="0.69999998807907104" right="0.699999988079071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Rekapitulace</vt:lpstr>
      <vt:lpstr>soupis oceněný</vt:lpstr>
      <vt:lpstr>#Figury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Krsková</dc:creator>
  <cp:lastModifiedBy>Jiří Smetana</cp:lastModifiedBy>
  <dcterms:created xsi:type="dcterms:W3CDTF">2022-08-30T13:31:24Z</dcterms:created>
  <dcterms:modified xsi:type="dcterms:W3CDTF">2024-08-27T07:10:16Z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2024-08-26T08:53:06Z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a554302d-0c7f-4392-a942-643fbeccab94</vt:lpwstr>
  </property>
  <property fmtid="{D5CDD505-2E9C-101B-9397-08002B2CF9AE}" pid="8" name="MSIP_Label_defa4170-0d19-0005-0004-bc88714345d2_ActionId">
    <vt:lpwstr>e6accbca-d6d9-4b32-b28f-ecb9f96a25e3</vt:lpwstr>
  </property>
  <property fmtid="{D5CDD505-2E9C-101B-9397-08002B2CF9AE}" pid="9" name="MSIP_Label_defa4170-0d19-0005-0004-bc88714345d2_ContentBits">
    <vt:lpwstr>0</vt:lpwstr>
  </property>
</Properties>
</file>