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erezasemeradova/Library/Mobile Documents/com~apple~CloudDocs/Můj Sunritek/ZD/Turnov. II. etapa/drive-download-20250106T094951Z-001/ZD/"/>
    </mc:Choice>
  </mc:AlternateContent>
  <xr:revisionPtr revIDLastSave="0" documentId="13_ncr:1_{EFF3BE6B-5A73-3443-9E18-C0F4F030BF64}" xr6:coauthVersionLast="47" xr6:coauthVersionMax="47" xr10:uidLastSave="{00000000-0000-0000-0000-000000000000}"/>
  <bookViews>
    <workbookView xWindow="29400" yWindow="500" windowWidth="38400" windowHeight="19400" xr2:uid="{680D0F67-B8F2-44F8-81F9-2B9AD88C032C}"/>
  </bookViews>
  <sheets>
    <sheet name="9.1" sheetId="1" r:id="rId1"/>
    <sheet name="9.2" sheetId="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ádrže" localSheetId="0">'[1]Vzorcování PO'!$R$1:$AB$8</definedName>
    <definedName name="nádrže" localSheetId="1">'[1]Vzorcování PO'!$R$1:$AB$8</definedName>
    <definedName name="nádrže">#REF!</definedName>
    <definedName name="nazevobjektu">#REF!</definedName>
    <definedName name="NazevStavebnihoRozpoctu">#REF!</definedName>
    <definedName name="oadresa">#REF!</definedName>
    <definedName name="okresy" localSheetId="0">'[1]Vzorcování PO'!$A$1:$N$14</definedName>
    <definedName name="okresy" localSheetId="1">'[1]Vzorcování PO'!$A$1:$N$14</definedName>
    <definedName name="okresy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59" i="2" l="1"/>
  <c r="Y55" i="2"/>
  <c r="AG55" i="2" s="1"/>
  <c r="Y54" i="2"/>
  <c r="AG54" i="2" s="1"/>
  <c r="Y51" i="2"/>
  <c r="AG51" i="2" s="1"/>
  <c r="AC49" i="2" l="1"/>
  <c r="AK49" i="2" s="1"/>
  <c r="AC27" i="2"/>
  <c r="AK27" i="2" s="1"/>
  <c r="AC25" i="2"/>
  <c r="AK25" i="2" s="1"/>
  <c r="AC19" i="2"/>
  <c r="AK19" i="2" s="1"/>
  <c r="AC15" i="2"/>
  <c r="AK15" i="2" s="1"/>
  <c r="Q62" i="2"/>
  <c r="Q61" i="2"/>
  <c r="Y26" i="2"/>
  <c r="AG26" i="2" s="1"/>
  <c r="Y23" i="2"/>
  <c r="AG23" i="2" s="1"/>
  <c r="Y22" i="2"/>
  <c r="AG22" i="2" s="1"/>
  <c r="Y21" i="2"/>
  <c r="AG21" i="2" s="1"/>
  <c r="Y17" i="2"/>
  <c r="AG17" i="2" s="1"/>
  <c r="Y16" i="2"/>
  <c r="AG16" i="2" s="1"/>
  <c r="Y18" i="2"/>
  <c r="AG18" i="2" s="1"/>
  <c r="Y44" i="2"/>
  <c r="AG44" i="2" s="1"/>
  <c r="Y45" i="2"/>
  <c r="AG45" i="2" s="1"/>
  <c r="Y46" i="2"/>
  <c r="AG46" i="2" s="1"/>
  <c r="Y47" i="2"/>
  <c r="AG47" i="2" s="1"/>
  <c r="Y48" i="2"/>
  <c r="AG48" i="2" s="1"/>
  <c r="Y50" i="2"/>
  <c r="AG50" i="2" s="1"/>
  <c r="Y52" i="2"/>
  <c r="AG52" i="2" s="1"/>
  <c r="Y53" i="2"/>
  <c r="AG53" i="2" s="1"/>
  <c r="Y14" i="2"/>
  <c r="AG14" i="2" s="1"/>
  <c r="Y20" i="2"/>
  <c r="AG20" i="2" s="1"/>
  <c r="Y24" i="2"/>
  <c r="AG24" i="2" s="1"/>
  <c r="Y28" i="2"/>
  <c r="AG28" i="2" s="1"/>
  <c r="Y29" i="2"/>
  <c r="AG29" i="2" s="1"/>
  <c r="Y30" i="2"/>
  <c r="AG30" i="2" s="1"/>
  <c r="Y31" i="2"/>
  <c r="AG31" i="2" s="1"/>
  <c r="Y32" i="2"/>
  <c r="AG32" i="2" s="1"/>
  <c r="Y33" i="2"/>
  <c r="AG33" i="2" s="1"/>
  <c r="Y34" i="2"/>
  <c r="AG34" i="2" s="1"/>
  <c r="Y35" i="2"/>
  <c r="AG35" i="2" s="1"/>
  <c r="Y36" i="2"/>
  <c r="AG36" i="2" s="1"/>
  <c r="Y37" i="2"/>
  <c r="AG37" i="2" s="1"/>
  <c r="Y38" i="2"/>
  <c r="AG38" i="2" s="1"/>
  <c r="Y39" i="2"/>
  <c r="AG39" i="2" s="1"/>
  <c r="Y40" i="2"/>
  <c r="AG40" i="2" s="1"/>
  <c r="Y41" i="2"/>
  <c r="AG41" i="2" s="1"/>
  <c r="Y42" i="2"/>
  <c r="AG42" i="2" s="1"/>
  <c r="Y43" i="2"/>
  <c r="AG43" i="2" s="1"/>
  <c r="AC79" i="2"/>
  <c r="AK79" i="2" s="1"/>
  <c r="Q72" i="2" l="1"/>
  <c r="Q64" i="2"/>
  <c r="Y77" i="2" l="1"/>
  <c r="AG77" i="2" s="1"/>
  <c r="AC76" i="2"/>
  <c r="AK76" i="2" s="1"/>
  <c r="Y6" i="2" l="1"/>
  <c r="Y7" i="2"/>
  <c r="Y8" i="2"/>
  <c r="Y9" i="2"/>
  <c r="Y10" i="2"/>
  <c r="Y11" i="2"/>
  <c r="Y12" i="2"/>
  <c r="Y13" i="2"/>
  <c r="Y56" i="2"/>
  <c r="AC65" i="2"/>
  <c r="AK65" i="2" s="1"/>
  <c r="M4" i="1"/>
  <c r="Y57" i="2" l="1"/>
  <c r="AG57" i="2" s="1"/>
  <c r="AC60" i="2"/>
  <c r="AC59" i="2"/>
  <c r="AC5" i="2" s="1"/>
  <c r="AC80" i="2"/>
  <c r="AK80" i="2" s="1"/>
  <c r="Y78" i="2"/>
  <c r="AG78" i="2" s="1"/>
  <c r="Y74" i="2"/>
  <c r="AG74" i="2" s="1"/>
  <c r="Y73" i="2"/>
  <c r="AG73" i="2" s="1"/>
  <c r="AC72" i="2"/>
  <c r="AK72" i="2" s="1"/>
  <c r="AC70" i="2"/>
  <c r="AK70" i="2" s="1"/>
  <c r="Y68" i="2"/>
  <c r="AG68" i="2" s="1"/>
  <c r="Y67" i="2"/>
  <c r="AG67" i="2" s="1"/>
  <c r="Y66" i="2"/>
  <c r="AG66" i="2" s="1"/>
  <c r="Y64" i="2"/>
  <c r="AG64" i="2" s="1"/>
  <c r="Y63" i="2"/>
  <c r="AG63" i="2" s="1"/>
  <c r="Y62" i="2"/>
  <c r="AG62" i="2" s="1"/>
  <c r="AK60" i="2"/>
  <c r="Y58" i="2"/>
  <c r="AG58" i="2" s="1"/>
  <c r="AG56" i="2"/>
  <c r="AG13" i="2"/>
  <c r="AG12" i="2"/>
  <c r="AG11" i="2"/>
  <c r="AG10" i="2"/>
  <c r="AG9" i="2"/>
  <c r="AG8" i="2"/>
  <c r="AG7" i="2"/>
  <c r="AG6" i="2"/>
  <c r="Y5" i="2" l="1"/>
  <c r="AK59" i="2"/>
  <c r="AK5" i="2" s="1"/>
  <c r="AG5" i="2"/>
  <c r="AC75" i="2"/>
  <c r="AC69" i="2" s="1"/>
  <c r="AC82" i="2" s="1"/>
  <c r="Y87" i="2" s="1"/>
  <c r="Y71" i="2"/>
  <c r="AG71" i="2" s="1"/>
  <c r="AG69" i="2" s="1"/>
  <c r="Y61" i="2"/>
  <c r="Y60" i="2" s="1"/>
  <c r="AG61" i="2" l="1"/>
  <c r="AG60" i="2" s="1"/>
  <c r="AG82" i="2" s="1"/>
  <c r="Q18" i="1"/>
  <c r="AK75" i="2"/>
  <c r="AK69" i="2" s="1"/>
  <c r="AK82" i="2" s="1"/>
  <c r="AJ87" i="2" s="1"/>
  <c r="AF87" i="2" s="1"/>
  <c r="Y69" i="2"/>
  <c r="Q22" i="1" s="1"/>
  <c r="Q24" i="1" l="1"/>
  <c r="Q32" i="1" s="1"/>
  <c r="Q34" i="1" s="1"/>
  <c r="Q38" i="1" s="1"/>
  <c r="AJ85" i="2"/>
  <c r="Y82" i="2"/>
  <c r="Y85" i="2" s="1"/>
  <c r="AJ86" i="2"/>
  <c r="T86" i="2" l="1"/>
  <c r="T87" i="2" s="1"/>
  <c r="AF85" i="2"/>
  <c r="Y86" i="2"/>
  <c r="AF86" i="2" l="1"/>
</calcChain>
</file>

<file path=xl/sharedStrings.xml><?xml version="1.0" encoding="utf-8"?>
<sst xmlns="http://schemas.openxmlformats.org/spreadsheetml/2006/main" count="447" uniqueCount="204">
  <si>
    <t>POLOŽKOVÝ ROZPOČET STAVBY</t>
  </si>
  <si>
    <t>Objednatel</t>
  </si>
  <si>
    <t>Zhotovitel</t>
  </si>
  <si>
    <t>Rozpis ceny</t>
  </si>
  <si>
    <t>HSV</t>
  </si>
  <si>
    <t>Kč</t>
  </si>
  <si>
    <t>PSV</t>
  </si>
  <si>
    <t>MON</t>
  </si>
  <si>
    <t>Vedlejší náklady</t>
  </si>
  <si>
    <t>Ostatní náklady</t>
  </si>
  <si>
    <t>Celkem</t>
  </si>
  <si>
    <t>Rekapitulace daní</t>
  </si>
  <si>
    <t>Základ pro sníženou DPH</t>
  </si>
  <si>
    <t>15 %</t>
  </si>
  <si>
    <t>Snížená DPH</t>
  </si>
  <si>
    <t>Základ pro základní DPH</t>
  </si>
  <si>
    <t>21 %</t>
  </si>
  <si>
    <t>Základní DPH</t>
  </si>
  <si>
    <t>Zaokrouhlení</t>
  </si>
  <si>
    <t>Cena celkem s DPH</t>
  </si>
  <si>
    <t>V</t>
  </si>
  <si>
    <t>dne</t>
  </si>
  <si>
    <t>Za zhotovitele</t>
  </si>
  <si>
    <t>Za objednatele</t>
  </si>
  <si>
    <t>Číslo</t>
  </si>
  <si>
    <t>Položka</t>
  </si>
  <si>
    <t>Množství</t>
  </si>
  <si>
    <t>MJ</t>
  </si>
  <si>
    <t>Náklady v Kč bez DPH</t>
  </si>
  <si>
    <t>Náklady v Kč s DPH</t>
  </si>
  <si>
    <t>Kč/MJ</t>
  </si>
  <si>
    <t>Uznatelné</t>
  </si>
  <si>
    <t>Neuznatelné</t>
  </si>
  <si>
    <t>1.</t>
  </si>
  <si>
    <t>Materiál</t>
  </si>
  <si>
    <t>x</t>
  </si>
  <si>
    <t>1.1</t>
  </si>
  <si>
    <t>kus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</si>
  <si>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</si>
  <si>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</si>
  <si>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</si>
  <si>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</si>
  <si>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</si>
  <si>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</si>
  <si>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</si>
  <si>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</si>
  <si>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</si>
  <si>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</si>
  <si>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</si>
  <si>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</si>
  <si>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</si>
  <si>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m</t>
  </si>
  <si>
    <t>1.15</t>
  </si>
  <si>
    <t>1.16</t>
  </si>
  <si>
    <t>1.17</t>
  </si>
  <si>
    <t>Podružný elektromateriál pro zapojení svítidel</t>
  </si>
  <si>
    <t>2.</t>
  </si>
  <si>
    <t>Montážní práce</t>
  </si>
  <si>
    <t>2.1</t>
  </si>
  <si>
    <t>2.2</t>
  </si>
  <si>
    <t>2.3</t>
  </si>
  <si>
    <t>2.4</t>
  </si>
  <si>
    <t>2.5</t>
  </si>
  <si>
    <t>2.6</t>
  </si>
  <si>
    <t>2.7</t>
  </si>
  <si>
    <t>h</t>
  </si>
  <si>
    <t>2.8</t>
  </si>
  <si>
    <t>Montážní plošina, montáž svítidel</t>
  </si>
  <si>
    <t>3.</t>
  </si>
  <si>
    <t>Ostatní</t>
  </si>
  <si>
    <t>3.1</t>
  </si>
  <si>
    <t>Vybudování zařízení staveniště</t>
  </si>
  <si>
    <t>kpl</t>
  </si>
  <si>
    <t>3.2</t>
  </si>
  <si>
    <t>3.3</t>
  </si>
  <si>
    <t>Ekologická likvidace svítidel a zdrojů</t>
  </si>
  <si>
    <t>3.4</t>
  </si>
  <si>
    <t>Vyhotovení protokolu o ověření osvětlenosti</t>
  </si>
  <si>
    <t>3.5</t>
  </si>
  <si>
    <t>3.6</t>
  </si>
  <si>
    <t>Ubytování a doprava</t>
  </si>
  <si>
    <t>3.7</t>
  </si>
  <si>
    <t>3.8</t>
  </si>
  <si>
    <t>3.9</t>
  </si>
  <si>
    <t>Doprava a manipulace s materiálem</t>
  </si>
  <si>
    <t>Podíl</t>
  </si>
  <si>
    <t>Bez DPH</t>
  </si>
  <si>
    <t>DPH 21 %</t>
  </si>
  <si>
    <t>Včetně DPH</t>
  </si>
  <si>
    <t>Celkové výdaje</t>
  </si>
  <si>
    <t>100%</t>
  </si>
  <si>
    <t>Způsobilé výdaje</t>
  </si>
  <si>
    <t>Nezpůsobilé výdaje</t>
  </si>
  <si>
    <t>Vyhotovení energetického posudku pro ZVA</t>
  </si>
  <si>
    <t>Demontáž stávajících svítidel a výložníků</t>
  </si>
  <si>
    <t>Demontáž stávající výzbroje RVO</t>
  </si>
  <si>
    <t>Montáž výložníku - ocelový jednoramenný do 35 kg</t>
  </si>
  <si>
    <t>3.10</t>
  </si>
  <si>
    <t>Montáž svítidla veřejného osvětlení</t>
  </si>
  <si>
    <t>1.18</t>
  </si>
  <si>
    <t>HZS, elektromontér v tarifní třídě 7</t>
  </si>
  <si>
    <t>1.19</t>
  </si>
  <si>
    <r>
      <t>Kabel silový 750 V CYKY 3 C x 1,5 mm</t>
    </r>
    <r>
      <rPr>
        <vertAlign val="superscript"/>
        <sz val="11"/>
        <color theme="1"/>
        <rFont val="Cambria"/>
        <family val="1"/>
        <charset val="238"/>
      </rPr>
      <t>2</t>
    </r>
  </si>
  <si>
    <r>
      <t>Montáž kabelu 750 V CYKY 3 C x 1,5 mm</t>
    </r>
    <r>
      <rPr>
        <vertAlign val="superscript"/>
        <sz val="11"/>
        <color theme="1"/>
        <rFont val="Cambria"/>
        <family val="1"/>
        <charset val="238"/>
      </rPr>
      <t>2</t>
    </r>
  </si>
  <si>
    <t>DIO, lávky, zajištění stavby, vytyčení inženýrských sítí, zajištění dopravní bezpečnosti v místě prací</t>
  </si>
  <si>
    <t>Výložník UNI 1 - 300</t>
  </si>
  <si>
    <t>Autorský dozor</t>
  </si>
  <si>
    <t>Výchozí zkoušky a revize elektroinstalace včetně vyhotovení revizní zprávy</t>
  </si>
  <si>
    <t>Omezovač náběhových proudů pro LED technologii</t>
  </si>
  <si>
    <t>Rekonstrukce RVO - přezbojení jističů a omezovačů</t>
  </si>
  <si>
    <t>3.11</t>
  </si>
  <si>
    <t>Dokumentace skut. Provedení - Akt. pasportu VO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</si>
  <si>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</si>
  <si>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</si>
  <si>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</si>
  <si>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</si>
  <si>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</si>
  <si>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</si>
  <si>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</si>
  <si>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</si>
  <si>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</si>
  <si>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</si>
  <si>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</si>
  <si>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</si>
  <si>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</si>
  <si>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</si>
  <si>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</si>
  <si>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</si>
  <si>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</si>
  <si>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</si>
  <si>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</si>
  <si>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</si>
  <si>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</si>
  <si>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</si>
  <si>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</si>
  <si>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</si>
  <si>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</si>
  <si>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</si>
  <si>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</si>
  <si>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</si>
  <si>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</si>
  <si>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</si>
  <si>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</si>
  <si>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</si>
  <si>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Svítidlo LED - úsek 1.1, třída M4</t>
  </si>
  <si>
    <t>Svítidlo LED - úsek 2.1, třída M4</t>
  </si>
  <si>
    <t>Svítidlo LED - úsek 3.1, třída M4</t>
  </si>
  <si>
    <t>Svítidlo LED - úsek 4.1, třída M4</t>
  </si>
  <si>
    <t>Svítidlo LED - úsek 5.1, třída M5</t>
  </si>
  <si>
    <t>Svítidlo LED - úsek 7.1, třída M5</t>
  </si>
  <si>
    <t>Svítidlo LED - úsek 9.1, třída M5</t>
  </si>
  <si>
    <t>Svítidlo LED - úseky 6.1 a 6.2, třída M5</t>
  </si>
  <si>
    <t>Svítidlo LED - úseky 8.1 a 8.2, třída M5</t>
  </si>
  <si>
    <t>Svítidlo LED - úsek 10.1, třída M6</t>
  </si>
  <si>
    <t>Svítidlo LED - úsek 11.1, třída P4</t>
  </si>
  <si>
    <t>Svítidlo LED - úsek 12.1, třída P4</t>
  </si>
  <si>
    <t>Svítidlo LED - úsek 14.1, třída P4</t>
  </si>
  <si>
    <t>Svítidlo LED - úsek 15.1, třída P4</t>
  </si>
  <si>
    <t>Svítidlo LED - úsek 16.1, třída P4</t>
  </si>
  <si>
    <t>Svítidlo LED - úsek 17.1, třída P4</t>
  </si>
  <si>
    <t>Svítidlo LED - úsek 18.1, třída P4</t>
  </si>
  <si>
    <t>Svítidlo LED - úsek 20.1, třída P4</t>
  </si>
  <si>
    <t>Svítidlo LED - úsek 21.1, třída P4</t>
  </si>
  <si>
    <t>Svítidlo LED - úsek 22.1, třída P4</t>
  </si>
  <si>
    <t>Svítidlo LED - úsek 23.1, třída P4</t>
  </si>
  <si>
    <t>Svítidlo LED - úsek 24.1, třída P4</t>
  </si>
  <si>
    <t>Svítidlo LED - úsek 25.1, třída P4</t>
  </si>
  <si>
    <t>Svítidlo LED - úsek 27.1, třída P4</t>
  </si>
  <si>
    <t>Svítidlo LED - úsek 28.1, třída P4</t>
  </si>
  <si>
    <t>Svítidlo LED - úsek 29.1, třída P4</t>
  </si>
  <si>
    <t>Svítidlo LED - úsek 30.1, třída P4</t>
  </si>
  <si>
    <t>Svítidlo LED - úsek 31.1, třída P4</t>
  </si>
  <si>
    <t>Svítidlo LED - úsek 32.1, třída P4</t>
  </si>
  <si>
    <t>Svítidlo LED - úsek 33.1, třída P4</t>
  </si>
  <si>
    <t>Svítidlo LED - úsek 34.1, třída P4</t>
  </si>
  <si>
    <t>Svítidlo LED - úsek 35.1, třída P4</t>
  </si>
  <si>
    <t>Svítidlo LED - úsek 36.1, třída P4</t>
  </si>
  <si>
    <t>Svítidlo LED - úsek 37.1, třída P4</t>
  </si>
  <si>
    <t>Svítidlo LED - úsek 38.1, třída P4</t>
  </si>
  <si>
    <t>Svítidlo LED - úsek 39.1, třída P4</t>
  </si>
  <si>
    <t>Svítidlo LED - úsek 40.1, třída P4</t>
  </si>
  <si>
    <t>Svítidlo LED - úsek 41.1, třída P4</t>
  </si>
  <si>
    <t>Svítidlo LED - úsek 42.1, třída P4</t>
  </si>
  <si>
    <t>Svítidlo LED - úsek 43.1, třída P4</t>
  </si>
  <si>
    <t>Svítidlo LED - úseky 26.1 a 26.2, třída P4</t>
  </si>
  <si>
    <t>Svítidlo LED - úsek 44.1, třída P5</t>
  </si>
  <si>
    <t>Svítidlo LED - úsek 45.1, třída P5</t>
  </si>
  <si>
    <t>Svítidlo LED - úsek 47.1, třída P5</t>
  </si>
  <si>
    <r>
      <t xml:space="preserve">Materiál a práce potřebná k vyhotovení díla </t>
    </r>
    <r>
      <rPr>
        <b/>
        <sz val="11"/>
        <color theme="1"/>
        <rFont val="Cambria"/>
        <family val="1"/>
        <charset val="238"/>
      </rPr>
      <t>nad rámec stanoveného položkového rozpočtu</t>
    </r>
    <r>
      <rPr>
        <sz val="11"/>
        <color theme="1"/>
        <rFont val="Cambria"/>
        <family val="1"/>
        <charset val="238"/>
      </rPr>
      <t xml:space="preserve"> dle konkrétního návrhu (atypické vyložení, stavební práce, doplňková inženýrská činnost apod.).</t>
    </r>
  </si>
  <si>
    <t>Celková revitalizace veřejného osvětlení - 2. etapa</t>
  </si>
  <si>
    <t>Město Turnov</t>
  </si>
  <si>
    <t>Antonína Dvořáka 335</t>
  </si>
  <si>
    <t>511 01 Turnov</t>
  </si>
  <si>
    <t>IČ 00276227</t>
  </si>
  <si>
    <t>DIČ CZ00276227</t>
  </si>
  <si>
    <t>Svítidlo LED Historické - úsek 13.1, třída P4</t>
  </si>
  <si>
    <t>Svítidlo LED Historické - úsek 19.1, třída P4</t>
  </si>
  <si>
    <t>Svítidlo LED Parkové - úsek 45.2, třída P5</t>
  </si>
  <si>
    <t>Svítidlo LED Parkové - úsek 46.1, třída P5</t>
  </si>
  <si>
    <t>Svítidlo LED Parkové- úsek 47.2, třída P5</t>
  </si>
  <si>
    <t>Svítidlo LED Historické - úsek 47.3, třída P5</t>
  </si>
  <si>
    <t>1.52</t>
  </si>
  <si>
    <t>1.53</t>
  </si>
  <si>
    <t>1.54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</si>
</sst>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8"/>
      <name val="Calibri"/>
      <family val="2"/>
      <charset val="238"/>
      <scheme val="minor"/>
    </font>
    <font>
      <sz val="12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  <font>
      <b/>
      <sz val="12"/>
      <color theme="1"/>
      <name val="Cambria"/>
      <family val="1"/>
      <charset val="238"/>
    </font>
    <font>
      <b/>
      <sz val="12"/>
      <color rgb="FFFF0000"/>
      <name val="Cambria"/>
      <family val="1"/>
      <charset val="238"/>
    </font>
    <font>
      <b/>
      <sz val="12"/>
      <color rgb="FF0070C0"/>
      <name val="Cambria"/>
      <family val="1"/>
      <charset val="238"/>
    </font>
    <font>
      <b/>
      <sz val="12"/>
      <color theme="3" tint="0.39997558519241921"/>
      <name val="Cambria"/>
      <family val="1"/>
      <charset val="238"/>
    </font>
    <font>
      <sz val="12"/>
      <color rgb="FFFF0000"/>
      <name val="Cambria"/>
      <family val="1"/>
      <charset val="238"/>
    </font>
    <font>
      <i/>
      <sz val="12"/>
      <color theme="1"/>
      <name val="Cambria"/>
      <family val="1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rgb="FF0070C0"/>
      <name val="Arial"/>
      <family val="2"/>
      <charset val="238"/>
    </font>
    <font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1"/>
      <color rgb="FFFF0000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11"/>
      <name val="Cambria"/>
      <family val="1"/>
      <charset val="238"/>
    </font>
    <font>
      <vertAlign val="superscript"/>
      <sz val="11"/>
      <color theme="1"/>
      <name val="Cambria"/>
      <family val="1"/>
      <charset val="238"/>
    </font>
    <font>
      <b/>
      <sz val="11"/>
      <name val="Cambria"/>
      <family val="1"/>
      <charset val="238"/>
    </font>
    <font>
      <sz val="14"/>
      <color theme="1"/>
      <name val="Cambria"/>
      <family val="1"/>
      <charset val="238"/>
    </font>
    <font>
      <b/>
      <sz val="11"/>
      <color theme="3" tint="0.39997558519241921"/>
      <name val="Cambria"/>
      <family val="1"/>
      <charset val="238"/>
    </font>
    <font>
      <sz val="11"/>
      <color rgb="FFFF0000"/>
      <name val="Cambria"/>
      <family val="1"/>
      <charset val="238"/>
    </font>
    <font>
      <i/>
      <sz val="11"/>
      <color theme="1"/>
      <name val="Cambria"/>
      <family val="1"/>
      <charset val="238"/>
    </font>
    <font>
      <b/>
      <sz val="11"/>
      <color rgb="FF0070C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5B9BD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/>
  </cellStyleXfs>
  <cellXfs count="187">
    <xf numFmtId="0" fontId="0" fillId="0" borderId="0" xfId="0"/>
    <xf numFmtId="0" fontId="5" fillId="0" borderId="0" xfId="1" applyFont="1" applyAlignment="1">
      <alignment vertical="center"/>
    </xf>
    <xf numFmtId="0" fontId="7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2" xfId="1" applyFont="1" applyBorder="1" applyAlignment="1">
      <alignment vertical="center"/>
    </xf>
    <xf numFmtId="0" fontId="9" fillId="0" borderId="0" xfId="1" applyFont="1" applyAlignment="1">
      <alignment vertical="center"/>
    </xf>
    <xf numFmtId="4" fontId="5" fillId="0" borderId="0" xfId="1" applyNumberFormat="1" applyFont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vertical="top" wrapText="1"/>
    </xf>
    <xf numFmtId="0" fontId="10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5" fillId="0" borderId="0" xfId="1" applyFont="1" applyAlignment="1">
      <alignment horizontal="justify" vertical="center" wrapText="1"/>
    </xf>
    <xf numFmtId="0" fontId="11" fillId="0" borderId="0" xfId="1" applyFont="1" applyAlignment="1">
      <alignment vertical="top" wrapText="1"/>
    </xf>
    <xf numFmtId="0" fontId="7" fillId="0" borderId="0" xfId="1" applyFont="1" applyAlignment="1">
      <alignment vertical="top" wrapText="1"/>
    </xf>
    <xf numFmtId="0" fontId="7" fillId="0" borderId="0" xfId="1" applyFont="1" applyAlignment="1">
      <alignment horizontal="justify" vertical="center" wrapText="1"/>
    </xf>
    <xf numFmtId="0" fontId="8" fillId="0" borderId="0" xfId="1" applyFont="1" applyAlignment="1">
      <alignment vertical="center" wrapText="1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left" vertical="center" wrapText="1"/>
    </xf>
    <xf numFmtId="0" fontId="12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justify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49" fontId="16" fillId="0" borderId="0" xfId="1" applyNumberFormat="1" applyFont="1" applyAlignment="1">
      <alignment vertical="center"/>
    </xf>
    <xf numFmtId="0" fontId="16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49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4" fontId="16" fillId="0" borderId="0" xfId="2" applyNumberFormat="1" applyFont="1" applyAlignment="1">
      <alignment horizontal="right" vertical="center"/>
    </xf>
    <xf numFmtId="0" fontId="20" fillId="0" borderId="0" xfId="2" applyFont="1"/>
    <xf numFmtId="4" fontId="17" fillId="0" borderId="0" xfId="1" applyNumberFormat="1" applyFont="1" applyAlignment="1">
      <alignment horizontal="center" vertical="center"/>
    </xf>
    <xf numFmtId="4" fontId="16" fillId="0" borderId="0" xfId="1" applyNumberFormat="1" applyFont="1" applyAlignment="1">
      <alignment horizontal="right" vertical="center"/>
    </xf>
    <xf numFmtId="2" fontId="16" fillId="0" borderId="0" xfId="1" applyNumberFormat="1" applyFont="1" applyAlignment="1">
      <alignment vertical="center"/>
    </xf>
    <xf numFmtId="49" fontId="16" fillId="0" borderId="4" xfId="1" applyNumberFormat="1" applyFont="1" applyBorder="1" applyAlignment="1">
      <alignment vertical="center"/>
    </xf>
    <xf numFmtId="49" fontId="16" fillId="0" borderId="2" xfId="1" applyNumberFormat="1" applyFont="1" applyBorder="1" applyAlignment="1">
      <alignment vertical="center"/>
    </xf>
    <xf numFmtId="0" fontId="16" fillId="0" borderId="2" xfId="1" applyFont="1" applyBorder="1" applyAlignment="1">
      <alignment vertical="center"/>
    </xf>
    <xf numFmtId="2" fontId="16" fillId="0" borderId="13" xfId="1" applyNumberFormat="1" applyFont="1" applyBorder="1" applyAlignment="1">
      <alignment vertical="center"/>
    </xf>
    <xf numFmtId="2" fontId="16" fillId="0" borderId="4" xfId="1" applyNumberFormat="1" applyFont="1" applyBorder="1" applyAlignment="1">
      <alignment vertical="center"/>
    </xf>
    <xf numFmtId="0" fontId="16" fillId="0" borderId="0" xfId="1" applyFont="1" applyAlignment="1">
      <alignment vertical="center" wrapText="1"/>
    </xf>
    <xf numFmtId="0" fontId="17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16" fillId="0" borderId="0" xfId="1" applyFont="1" applyAlignment="1">
      <alignment vertical="top" wrapText="1"/>
    </xf>
    <xf numFmtId="0" fontId="24" fillId="0" borderId="0" xfId="1" applyFont="1" applyAlignment="1">
      <alignment vertical="center"/>
    </xf>
    <xf numFmtId="0" fontId="16" fillId="0" borderId="0" xfId="1" applyFont="1" applyAlignment="1">
      <alignment horizontal="left" vertical="center" wrapText="1"/>
    </xf>
    <xf numFmtId="0" fontId="6" fillId="0" borderId="0" xfId="1" applyFont="1" applyAlignment="1">
      <alignment vertical="center" wrapText="1"/>
    </xf>
    <xf numFmtId="0" fontId="16" fillId="0" borderId="0" xfId="1" applyFont="1" applyAlignment="1">
      <alignment horizontal="justify" vertical="center" wrapText="1"/>
    </xf>
    <xf numFmtId="0" fontId="25" fillId="0" borderId="0" xfId="1" applyFont="1" applyAlignment="1">
      <alignment vertical="top" wrapText="1"/>
    </xf>
    <xf numFmtId="0" fontId="17" fillId="0" borderId="0" xfId="1" applyFont="1" applyAlignment="1">
      <alignment vertical="top" wrapText="1"/>
    </xf>
    <xf numFmtId="0" fontId="17" fillId="0" borderId="0" xfId="1" applyFont="1" applyAlignment="1">
      <alignment horizontal="justify" vertical="center" wrapText="1"/>
    </xf>
    <xf numFmtId="0" fontId="18" fillId="0" borderId="0" xfId="1" applyFont="1" applyAlignment="1">
      <alignment vertical="center" wrapText="1"/>
    </xf>
    <xf numFmtId="0" fontId="25" fillId="0" borderId="0" xfId="1" applyFont="1" applyAlignment="1">
      <alignment vertical="center" wrapText="1"/>
    </xf>
    <xf numFmtId="0" fontId="25" fillId="0" borderId="0" xfId="1" applyFont="1" applyAlignment="1">
      <alignment horizontal="left" vertical="center" wrapText="1"/>
    </xf>
    <xf numFmtId="0" fontId="26" fillId="0" borderId="0" xfId="1" applyFont="1" applyAlignment="1">
      <alignment vertical="top" wrapText="1"/>
    </xf>
    <xf numFmtId="0" fontId="17" fillId="0" borderId="0" xfId="1" applyFont="1" applyAlignment="1">
      <alignment horizontal="left" vertical="center" wrapText="1"/>
    </xf>
    <xf numFmtId="0" fontId="16" fillId="0" borderId="0" xfId="1" applyFont="1" applyAlignment="1">
      <alignment vertical="top"/>
    </xf>
    <xf numFmtId="0" fontId="16" fillId="0" borderId="0" xfId="1" applyFont="1" applyAlignment="1">
      <alignment horizontal="justify" vertical="center"/>
    </xf>
    <xf numFmtId="0" fontId="27" fillId="0" borderId="0" xfId="1" applyFont="1" applyAlignment="1">
      <alignment vertical="center"/>
    </xf>
    <xf numFmtId="0" fontId="7" fillId="2" borderId="11" xfId="1" applyFont="1" applyFill="1" applyBorder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0" fontId="7" fillId="2" borderId="8" xfId="1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left" vertical="center"/>
    </xf>
    <xf numFmtId="4" fontId="7" fillId="2" borderId="0" xfId="1" applyNumberFormat="1" applyFont="1" applyFill="1" applyAlignment="1">
      <alignment horizontal="right" vertical="center"/>
    </xf>
    <xf numFmtId="4" fontId="7" fillId="2" borderId="1" xfId="1" applyNumberFormat="1" applyFont="1" applyFill="1" applyBorder="1" applyAlignment="1">
      <alignment horizontal="right" vertical="center"/>
    </xf>
    <xf numFmtId="0" fontId="7" fillId="2" borderId="0" xfId="1" applyFont="1" applyFill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49" fontId="5" fillId="0" borderId="3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" fontId="5" fillId="0" borderId="5" xfId="1" applyNumberFormat="1" applyFont="1" applyBorder="1" applyAlignment="1">
      <alignment horizontal="right" vertical="center"/>
    </xf>
    <xf numFmtId="4" fontId="5" fillId="0" borderId="6" xfId="1" applyNumberFormat="1" applyFont="1" applyBorder="1" applyAlignment="1">
      <alignment horizontal="right" vertical="center"/>
    </xf>
    <xf numFmtId="4" fontId="5" fillId="0" borderId="11" xfId="1" applyNumberFormat="1" applyFont="1" applyBorder="1" applyAlignment="1">
      <alignment horizontal="right" vertical="center"/>
    </xf>
    <xf numFmtId="4" fontId="5" fillId="0" borderId="0" xfId="1" applyNumberFormat="1" applyFont="1" applyAlignment="1">
      <alignment horizontal="right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5" xfId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49" fontId="5" fillId="0" borderId="6" xfId="1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4" fontId="5" fillId="0" borderId="8" xfId="1" applyNumberFormat="1" applyFont="1" applyBorder="1" applyAlignment="1">
      <alignment horizontal="right" vertical="center"/>
    </xf>
    <xf numFmtId="0" fontId="7" fillId="0" borderId="3" xfId="1" applyFont="1" applyBorder="1" applyAlignment="1">
      <alignment horizontal="left" vertical="center"/>
    </xf>
    <xf numFmtId="4" fontId="7" fillId="0" borderId="5" xfId="1" applyNumberFormat="1" applyFont="1" applyBorder="1" applyAlignment="1">
      <alignment horizontal="right" vertical="center"/>
    </xf>
    <xf numFmtId="4" fontId="7" fillId="0" borderId="6" xfId="1" applyNumberFormat="1" applyFont="1" applyBorder="1" applyAlignment="1">
      <alignment horizontal="right" vertical="center"/>
    </xf>
    <xf numFmtId="4" fontId="7" fillId="0" borderId="8" xfId="1" applyNumberFormat="1" applyFont="1" applyBorder="1" applyAlignment="1">
      <alignment horizontal="right" vertical="center"/>
    </xf>
    <xf numFmtId="4" fontId="7" fillId="0" borderId="1" xfId="1" applyNumberFormat="1" applyFont="1" applyBorder="1" applyAlignment="1">
      <alignment horizontal="right"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5" fillId="0" borderId="4" xfId="1" applyFont="1" applyBorder="1" applyAlignment="1">
      <alignment horizontal="left" vertical="center"/>
    </xf>
    <xf numFmtId="4" fontId="16" fillId="0" borderId="3" xfId="1" applyNumberFormat="1" applyFont="1" applyBorder="1" applyAlignment="1">
      <alignment horizontal="center" vertical="center"/>
    </xf>
    <xf numFmtId="49" fontId="16" fillId="0" borderId="3" xfId="1" applyNumberFormat="1" applyFont="1" applyBorder="1" applyAlignment="1">
      <alignment horizontal="center" vertical="center"/>
    </xf>
    <xf numFmtId="0" fontId="16" fillId="0" borderId="18" xfId="2" applyFont="1" applyBorder="1" applyAlignment="1">
      <alignment horizontal="left" vertical="center"/>
    </xf>
    <xf numFmtId="0" fontId="20" fillId="0" borderId="19" xfId="2" applyFont="1" applyBorder="1" applyAlignment="1">
      <alignment vertical="center"/>
    </xf>
    <xf numFmtId="0" fontId="16" fillId="0" borderId="4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4" fontId="16" fillId="0" borderId="18" xfId="2" applyNumberFormat="1" applyFont="1" applyBorder="1" applyAlignment="1">
      <alignment horizontal="right" vertical="center"/>
    </xf>
    <xf numFmtId="0" fontId="20" fillId="0" borderId="20" xfId="2" applyFont="1" applyBorder="1" applyAlignment="1">
      <alignment vertical="center"/>
    </xf>
    <xf numFmtId="4" fontId="16" fillId="0" borderId="22" xfId="1" applyNumberFormat="1" applyFont="1" applyBorder="1" applyAlignment="1">
      <alignment horizontal="right" vertical="center"/>
    </xf>
    <xf numFmtId="4" fontId="16" fillId="0" borderId="2" xfId="1" applyNumberFormat="1" applyFont="1" applyBorder="1" applyAlignment="1">
      <alignment horizontal="right" vertical="center"/>
    </xf>
    <xf numFmtId="4" fontId="16" fillId="0" borderId="13" xfId="1" applyNumberFormat="1" applyFont="1" applyBorder="1" applyAlignment="1">
      <alignment horizontal="right" vertical="center"/>
    </xf>
    <xf numFmtId="4" fontId="16" fillId="0" borderId="4" xfId="1" applyNumberFormat="1" applyFont="1" applyBorder="1" applyAlignment="1">
      <alignment horizontal="center" vertical="center"/>
    </xf>
    <xf numFmtId="4" fontId="16" fillId="0" borderId="2" xfId="1" applyNumberFormat="1" applyFont="1" applyBorder="1" applyAlignment="1">
      <alignment horizontal="center" vertical="center"/>
    </xf>
    <xf numFmtId="4" fontId="16" fillId="0" borderId="13" xfId="1" applyNumberFormat="1" applyFont="1" applyBorder="1" applyAlignment="1">
      <alignment horizontal="center" vertical="center"/>
    </xf>
    <xf numFmtId="4" fontId="16" fillId="0" borderId="3" xfId="1" applyNumberFormat="1" applyFont="1" applyBorder="1" applyAlignment="1">
      <alignment horizontal="right" vertical="center"/>
    </xf>
    <xf numFmtId="0" fontId="16" fillId="0" borderId="3" xfId="1" applyFont="1" applyBorder="1" applyAlignment="1">
      <alignment horizontal="left" vertical="center"/>
    </xf>
    <xf numFmtId="4" fontId="16" fillId="0" borderId="4" xfId="1" applyNumberFormat="1" applyFont="1" applyBorder="1" applyAlignment="1">
      <alignment horizontal="right" vertical="center"/>
    </xf>
    <xf numFmtId="0" fontId="16" fillId="0" borderId="3" xfId="1" applyFont="1" applyBorder="1" applyAlignment="1">
      <alignment horizontal="center" vertical="center"/>
    </xf>
    <xf numFmtId="4" fontId="16" fillId="0" borderId="3" xfId="2" applyNumberFormat="1" applyFont="1" applyBorder="1" applyAlignment="1">
      <alignment horizontal="right" vertical="center"/>
    </xf>
    <xf numFmtId="0" fontId="20" fillId="0" borderId="3" xfId="2" applyFont="1" applyBorder="1" applyAlignment="1">
      <alignment vertical="center"/>
    </xf>
    <xf numFmtId="0" fontId="16" fillId="0" borderId="3" xfId="1" applyFont="1" applyBorder="1" applyAlignment="1">
      <alignment horizontal="left" vertical="center" wrapText="1"/>
    </xf>
    <xf numFmtId="0" fontId="16" fillId="0" borderId="4" xfId="1" applyFont="1" applyBorder="1" applyAlignment="1">
      <alignment horizontal="left" vertical="center"/>
    </xf>
    <xf numFmtId="0" fontId="16" fillId="0" borderId="2" xfId="1" applyFont="1" applyBorder="1" applyAlignment="1">
      <alignment horizontal="left" vertical="center"/>
    </xf>
    <xf numFmtId="9" fontId="16" fillId="0" borderId="3" xfId="1" applyNumberFormat="1" applyFont="1" applyBorder="1" applyAlignment="1">
      <alignment horizontal="center" vertical="center"/>
    </xf>
    <xf numFmtId="2" fontId="16" fillId="0" borderId="3" xfId="1" applyNumberFormat="1" applyFont="1" applyBorder="1" applyAlignment="1">
      <alignment horizontal="center" vertical="center"/>
    </xf>
    <xf numFmtId="2" fontId="17" fillId="3" borderId="13" xfId="1" applyNumberFormat="1" applyFont="1" applyFill="1" applyBorder="1" applyAlignment="1">
      <alignment horizontal="center" vertical="center"/>
    </xf>
    <xf numFmtId="2" fontId="17" fillId="3" borderId="3" xfId="1" applyNumberFormat="1" applyFont="1" applyFill="1" applyBorder="1" applyAlignment="1">
      <alignment horizontal="center" vertical="center"/>
    </xf>
    <xf numFmtId="0" fontId="16" fillId="0" borderId="17" xfId="1" applyFont="1" applyBorder="1" applyAlignment="1">
      <alignment horizontal="left" vertical="center"/>
    </xf>
    <xf numFmtId="0" fontId="17" fillId="2" borderId="27" xfId="1" applyFont="1" applyFill="1" applyBorder="1" applyAlignment="1">
      <alignment horizontal="left" vertical="center"/>
    </xf>
    <xf numFmtId="0" fontId="17" fillId="2" borderId="28" xfId="1" applyFont="1" applyFill="1" applyBorder="1" applyAlignment="1">
      <alignment horizontal="left" vertical="center"/>
    </xf>
    <xf numFmtId="4" fontId="17" fillId="2" borderId="28" xfId="1" applyNumberFormat="1" applyFont="1" applyFill="1" applyBorder="1" applyAlignment="1">
      <alignment horizontal="center" vertical="center"/>
    </xf>
    <xf numFmtId="4" fontId="17" fillId="2" borderId="29" xfId="1" applyNumberFormat="1" applyFont="1" applyFill="1" applyBorder="1" applyAlignment="1">
      <alignment horizontal="center" vertical="center"/>
    </xf>
    <xf numFmtId="4" fontId="16" fillId="0" borderId="10" xfId="1" applyNumberFormat="1" applyFont="1" applyBorder="1" applyAlignment="1">
      <alignment horizontal="right" vertical="center"/>
    </xf>
    <xf numFmtId="0" fontId="16" fillId="0" borderId="4" xfId="1" applyFont="1" applyBorder="1" applyAlignment="1">
      <alignment horizontal="left" vertical="center" wrapText="1"/>
    </xf>
    <xf numFmtId="0" fontId="16" fillId="0" borderId="2" xfId="1" applyFont="1" applyBorder="1" applyAlignment="1">
      <alignment horizontal="left" vertical="center" wrapText="1"/>
    </xf>
    <xf numFmtId="0" fontId="16" fillId="0" borderId="10" xfId="1" applyFont="1" applyBorder="1" applyAlignment="1">
      <alignment horizontal="left" vertical="center" wrapText="1"/>
    </xf>
    <xf numFmtId="0" fontId="16" fillId="0" borderId="5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4" fontId="16" fillId="0" borderId="24" xfId="2" applyNumberFormat="1" applyFont="1" applyBorder="1" applyAlignment="1">
      <alignment horizontal="right" vertical="center"/>
    </xf>
    <xf numFmtId="0" fontId="20" fillId="0" borderId="25" xfId="2" applyFont="1" applyBorder="1" applyAlignment="1">
      <alignment vertical="center"/>
    </xf>
    <xf numFmtId="0" fontId="20" fillId="0" borderId="26" xfId="2" applyFont="1" applyBorder="1" applyAlignment="1">
      <alignment vertical="center"/>
    </xf>
    <xf numFmtId="4" fontId="16" fillId="0" borderId="5" xfId="1" applyNumberFormat="1" applyFont="1" applyBorder="1" applyAlignment="1">
      <alignment horizontal="center" vertical="center"/>
    </xf>
    <xf numFmtId="4" fontId="16" fillId="0" borderId="6" xfId="1" applyNumberFormat="1" applyFont="1" applyBorder="1" applyAlignment="1">
      <alignment horizontal="center" vertical="center"/>
    </xf>
    <xf numFmtId="4" fontId="16" fillId="0" borderId="7" xfId="1" applyNumberFormat="1" applyFont="1" applyBorder="1" applyAlignment="1">
      <alignment horizontal="center" vertical="center"/>
    </xf>
    <xf numFmtId="49" fontId="22" fillId="3" borderId="3" xfId="1" applyNumberFormat="1" applyFont="1" applyFill="1" applyBorder="1" applyAlignment="1">
      <alignment horizontal="center" vertical="center"/>
    </xf>
    <xf numFmtId="0" fontId="22" fillId="3" borderId="3" xfId="1" applyFont="1" applyFill="1" applyBorder="1" applyAlignment="1">
      <alignment horizontal="left" vertical="center"/>
    </xf>
    <xf numFmtId="0" fontId="17" fillId="3" borderId="4" xfId="1" applyFont="1" applyFill="1" applyBorder="1" applyAlignment="1">
      <alignment horizontal="center" vertical="center"/>
    </xf>
    <xf numFmtId="0" fontId="17" fillId="3" borderId="2" xfId="1" applyFont="1" applyFill="1" applyBorder="1" applyAlignment="1">
      <alignment horizontal="center" vertical="center"/>
    </xf>
    <xf numFmtId="0" fontId="17" fillId="3" borderId="13" xfId="1" applyFont="1" applyFill="1" applyBorder="1" applyAlignment="1">
      <alignment horizontal="center" vertical="center"/>
    </xf>
    <xf numFmtId="4" fontId="17" fillId="3" borderId="14" xfId="1" applyNumberFormat="1" applyFont="1" applyFill="1" applyBorder="1" applyAlignment="1">
      <alignment horizontal="center" vertical="center"/>
    </xf>
    <xf numFmtId="4" fontId="17" fillId="3" borderId="15" xfId="1" applyNumberFormat="1" applyFont="1" applyFill="1" applyBorder="1" applyAlignment="1">
      <alignment horizontal="center" vertical="center"/>
    </xf>
    <xf numFmtId="4" fontId="17" fillId="3" borderId="16" xfId="1" applyNumberFormat="1" applyFont="1" applyFill="1" applyBorder="1" applyAlignment="1">
      <alignment horizontal="center" vertical="center"/>
    </xf>
    <xf numFmtId="4" fontId="17" fillId="3" borderId="4" xfId="1" applyNumberFormat="1" applyFont="1" applyFill="1" applyBorder="1" applyAlignment="1">
      <alignment horizontal="right" vertical="center"/>
    </xf>
    <xf numFmtId="4" fontId="17" fillId="3" borderId="2" xfId="1" applyNumberFormat="1" applyFont="1" applyFill="1" applyBorder="1" applyAlignment="1">
      <alignment horizontal="right" vertical="center"/>
    </xf>
    <xf numFmtId="4" fontId="17" fillId="3" borderId="13" xfId="1" applyNumberFormat="1" applyFont="1" applyFill="1" applyBorder="1" applyAlignment="1">
      <alignment horizontal="right" vertical="center"/>
    </xf>
    <xf numFmtId="4" fontId="22" fillId="3" borderId="3" xfId="1" applyNumberFormat="1" applyFont="1" applyFill="1" applyBorder="1" applyAlignment="1">
      <alignment horizontal="right" vertical="center"/>
    </xf>
    <xf numFmtId="1" fontId="16" fillId="0" borderId="4" xfId="1" applyNumberFormat="1" applyFont="1" applyBorder="1" applyAlignment="1">
      <alignment horizontal="center" vertical="center"/>
    </xf>
    <xf numFmtId="1" fontId="16" fillId="0" borderId="2" xfId="1" applyNumberFormat="1" applyFont="1" applyBorder="1" applyAlignment="1">
      <alignment horizontal="center" vertical="center"/>
    </xf>
    <xf numFmtId="1" fontId="16" fillId="0" borderId="13" xfId="1" applyNumberFormat="1" applyFont="1" applyBorder="1" applyAlignment="1">
      <alignment horizontal="center" vertical="center"/>
    </xf>
    <xf numFmtId="4" fontId="16" fillId="0" borderId="19" xfId="2" applyNumberFormat="1" applyFont="1" applyBorder="1" applyAlignment="1">
      <alignment horizontal="right" vertical="center"/>
    </xf>
    <xf numFmtId="4" fontId="16" fillId="0" borderId="23" xfId="2" applyNumberFormat="1" applyFont="1" applyBorder="1" applyAlignment="1">
      <alignment horizontal="right" vertical="center"/>
    </xf>
    <xf numFmtId="4" fontId="16" fillId="0" borderId="20" xfId="2" applyNumberFormat="1" applyFont="1" applyBorder="1" applyAlignment="1">
      <alignment horizontal="right" vertical="center"/>
    </xf>
    <xf numFmtId="4" fontId="16" fillId="0" borderId="22" xfId="1" applyNumberFormat="1" applyFont="1" applyBorder="1" applyAlignment="1">
      <alignment horizontal="center" vertical="center"/>
    </xf>
    <xf numFmtId="4" fontId="16" fillId="0" borderId="21" xfId="2" applyNumberFormat="1" applyFont="1" applyBorder="1" applyAlignment="1">
      <alignment horizontal="right" vertical="center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left" vertical="center"/>
    </xf>
    <xf numFmtId="4" fontId="17" fillId="3" borderId="3" xfId="1" applyNumberFormat="1" applyFont="1" applyFill="1" applyBorder="1" applyAlignment="1">
      <alignment horizontal="right" vertical="center"/>
    </xf>
    <xf numFmtId="4" fontId="17" fillId="0" borderId="3" xfId="1" applyNumberFormat="1" applyFont="1" applyBorder="1" applyAlignment="1">
      <alignment horizontal="center" vertical="center"/>
    </xf>
    <xf numFmtId="49" fontId="17" fillId="3" borderId="4" xfId="1" applyNumberFormat="1" applyFont="1" applyFill="1" applyBorder="1" applyAlignment="1">
      <alignment horizontal="center" vertical="center"/>
    </xf>
    <xf numFmtId="49" fontId="17" fillId="3" borderId="13" xfId="1" applyNumberFormat="1" applyFont="1" applyFill="1" applyBorder="1" applyAlignment="1">
      <alignment horizontal="center" vertical="center"/>
    </xf>
    <xf numFmtId="0" fontId="17" fillId="3" borderId="14" xfId="1" applyFont="1" applyFill="1" applyBorder="1" applyAlignment="1">
      <alignment horizontal="left" vertical="center"/>
    </xf>
    <xf numFmtId="0" fontId="17" fillId="3" borderId="15" xfId="1" applyFont="1" applyFill="1" applyBorder="1" applyAlignment="1">
      <alignment horizontal="left" vertical="center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4" fontId="19" fillId="0" borderId="3" xfId="1" applyNumberFormat="1" applyFont="1" applyBorder="1" applyAlignment="1">
      <alignment horizontal="center" vertical="center"/>
    </xf>
  </cellXfs>
  <cellStyles count="4">
    <cellStyle name="Hypertextový odkaz 2" xfId="3" xr:uid="{F5032DA3-9B5E-41EC-BCCD-BF29D9B5CD88}"/>
    <cellStyle name="Normální" xfId="0" builtinId="0"/>
    <cellStyle name="Normální 2" xfId="1" xr:uid="{6A387325-C35E-4F15-B5D1-B3A923BA7DFB}"/>
    <cellStyle name="Normální 3" xfId="2" xr:uid="{25CEBBB0-E1FF-4794-BEE1-342CB5847ECC}"/>
  </cellStyles>
  <dxfs count="2"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stavt/Downloads/2275_Divi&#353;/Vz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zorcování PO"/>
      <sheetName val="Vzorcování TP"/>
      <sheetName val="Doplň"/>
      <sheetName val="PřípravaTZ"/>
      <sheetName val="škrtacObjednávkaOP+ADMINISTRACE"/>
      <sheetName val="TZ"/>
      <sheetName val="Cenová nabídka"/>
      <sheetName val="OP Zálivka"/>
      <sheetName val="OP WC+Zálivka"/>
      <sheetName val="OP Šedé vody"/>
      <sheetName val="SoD_New"/>
      <sheetName val="Příloha k SoD"/>
      <sheetName val="Předávací protokol"/>
      <sheetName val="SoD"/>
      <sheetName val="List1"/>
    </sheetNames>
    <sheetDataSet>
      <sheetData sheetId="0">
        <row r="1">
          <cell r="A1" t="str">
            <v>Hlavní město Praha</v>
          </cell>
          <cell r="B1" t="str">
            <v>Jihočeský</v>
          </cell>
          <cell r="C1" t="str">
            <v>Jihomoravský</v>
          </cell>
          <cell r="D1" t="str">
            <v>Karlovarský</v>
          </cell>
          <cell r="E1" t="str">
            <v>Vysočina</v>
          </cell>
          <cell r="F1" t="str">
            <v>Královéhradecký</v>
          </cell>
          <cell r="G1" t="str">
            <v>Liberecký</v>
          </cell>
          <cell r="H1" t="str">
            <v>Moravskoslezský</v>
          </cell>
          <cell r="I1" t="str">
            <v>Olomoucký</v>
          </cell>
          <cell r="J1" t="str">
            <v>Pardubický</v>
          </cell>
          <cell r="K1" t="str">
            <v>Plzeňský</v>
          </cell>
          <cell r="L1" t="str">
            <v>Středočeský</v>
          </cell>
          <cell r="M1" t="str">
            <v>Ústecký</v>
          </cell>
          <cell r="N1" t="str">
            <v>Zlínský</v>
          </cell>
          <cell r="R1" t="str">
            <v>SINEKO s.r.o.</v>
          </cell>
          <cell r="S1" t="str">
            <v>IRRIGA s.ro.</v>
          </cell>
          <cell r="T1" t="str">
            <v>Gluc PBS s.r.o.</v>
          </cell>
          <cell r="U1" t="str">
            <v>Špaček plast s.r.o.</v>
          </cell>
          <cell r="V1" t="str">
            <v>ELKOPLAST CZ, s.r.o.</v>
          </cell>
          <cell r="W1" t="str">
            <v>Pagáč Plasty</v>
          </cell>
          <cell r="X1" t="str">
            <v>MRAVEC PLAST s.r.o.</v>
          </cell>
          <cell r="Y1" t="str">
            <v>NAŠE JÍMKY s.r.o.</v>
          </cell>
          <cell r="Z1" t="str">
            <v>Vybere žadatel</v>
          </cell>
        </row>
        <row r="2">
          <cell r="A2" t="str">
            <v>-</v>
          </cell>
          <cell r="B2" t="str">
            <v>České Budějovice</v>
          </cell>
          <cell r="C2" t="str">
            <v>Blansko</v>
          </cell>
          <cell r="D2" t="str">
            <v>Cheb</v>
          </cell>
          <cell r="E2" t="str">
            <v>Havlíčkův Brod</v>
          </cell>
          <cell r="F2" t="str">
            <v>Hradec Králové</v>
          </cell>
          <cell r="G2" t="str">
            <v>Česká Lípa</v>
          </cell>
          <cell r="H2" t="str">
            <v>Bruntál</v>
          </cell>
          <cell r="I2" t="str">
            <v>Jeseník</v>
          </cell>
          <cell r="J2" t="str">
            <v>Chrudim</v>
          </cell>
          <cell r="K2" t="str">
            <v>Domažlice</v>
          </cell>
          <cell r="L2" t="str">
            <v>Benešov</v>
          </cell>
          <cell r="M2" t="str">
            <v>Děčín</v>
          </cell>
          <cell r="N2" t="str">
            <v>Kroměříž</v>
          </cell>
          <cell r="R2" t="str">
            <v>1x akumulační nádrž NAUTILUS o celkovém objemu 3 m3</v>
          </cell>
          <cell r="S2" t="str">
            <v>dopsat ručně dle typu</v>
          </cell>
          <cell r="T2" t="str">
            <v>dopsat ručně dle typu</v>
          </cell>
          <cell r="U2" t="str">
            <v>dopsat ručně dle typu</v>
          </cell>
          <cell r="V2" t="str">
            <v>dopsat ručně dle typu</v>
          </cell>
          <cell r="W2" t="str">
            <v>dopsat ručně dle typu</v>
          </cell>
          <cell r="X2" t="str">
            <v>dopsat ručně dle typu</v>
          </cell>
          <cell r="Y2" t="str">
            <v>dopsat ručně dle typu</v>
          </cell>
          <cell r="Z2" t="str">
            <v>1x akumulační nádrž o minimálním objemu XYZ m3</v>
          </cell>
        </row>
        <row r="3">
          <cell r="B3" t="str">
            <v>Český Krumlov</v>
          </cell>
          <cell r="C3" t="str">
            <v>Brno-město</v>
          </cell>
          <cell r="D3" t="str">
            <v>Karlovy Vary</v>
          </cell>
          <cell r="E3" t="str">
            <v>Jihlava</v>
          </cell>
          <cell r="F3" t="str">
            <v>Jičín</v>
          </cell>
          <cell r="G3" t="str">
            <v>Jablonec nad Nisou</v>
          </cell>
          <cell r="H3" t="str">
            <v>Frýdek-Místek</v>
          </cell>
          <cell r="I3" t="str">
            <v>Olomouc</v>
          </cell>
          <cell r="J3" t="str">
            <v>Pardubice</v>
          </cell>
          <cell r="K3" t="str">
            <v>Klatovy</v>
          </cell>
          <cell r="L3" t="str">
            <v>Beroun</v>
          </cell>
          <cell r="M3" t="str">
            <v>Chomutov</v>
          </cell>
          <cell r="N3" t="str">
            <v>Uherské Hradiště</v>
          </cell>
          <cell r="R3" t="str">
            <v>1x akumulační nádrž NAUTILUS o celkovém objemu 5 m3</v>
          </cell>
        </row>
        <row r="4">
          <cell r="B4" t="str">
            <v>Jindřichův Hradec</v>
          </cell>
          <cell r="C4" t="str">
            <v>Brno-venkov</v>
          </cell>
          <cell r="D4" t="str">
            <v>Sokolov</v>
          </cell>
          <cell r="E4" t="str">
            <v>Pelhřimov</v>
          </cell>
          <cell r="F4" t="str">
            <v>Náchod</v>
          </cell>
          <cell r="G4" t="str">
            <v>Liberec</v>
          </cell>
          <cell r="H4" t="str">
            <v>Karviná</v>
          </cell>
          <cell r="I4" t="str">
            <v>Prostějov</v>
          </cell>
          <cell r="J4" t="str">
            <v>Svitavy</v>
          </cell>
          <cell r="K4" t="str">
            <v>Plzeň-jih</v>
          </cell>
          <cell r="L4" t="str">
            <v>Kladno</v>
          </cell>
          <cell r="M4" t="str">
            <v>Litoměřice</v>
          </cell>
          <cell r="N4" t="str">
            <v>Vsetín</v>
          </cell>
          <cell r="R4" t="str">
            <v>1x akumulační nádrž NAUTILUS o celkovém objemu 6 m3</v>
          </cell>
        </row>
        <row r="5">
          <cell r="B5" t="str">
            <v>Písek</v>
          </cell>
          <cell r="C5" t="str">
            <v>Břeclav</v>
          </cell>
          <cell r="E5" t="str">
            <v>Třebíč</v>
          </cell>
          <cell r="F5" t="str">
            <v>Rychnov nad Kněžnou</v>
          </cell>
          <cell r="G5" t="str">
            <v>Semily</v>
          </cell>
          <cell r="H5" t="str">
            <v>Nový Jičín</v>
          </cell>
          <cell r="I5" t="str">
            <v>Přerov</v>
          </cell>
          <cell r="J5" t="str">
            <v>Ústí nad Orlicí</v>
          </cell>
          <cell r="K5" t="str">
            <v>Plzeň-město</v>
          </cell>
          <cell r="L5" t="str">
            <v>Kolín</v>
          </cell>
          <cell r="M5" t="str">
            <v>Louny</v>
          </cell>
          <cell r="N5" t="str">
            <v>Zlín</v>
          </cell>
          <cell r="R5" t="str">
            <v>1x akumulační nádrž NAUTILUS o celkovém objemu 7 m3</v>
          </cell>
        </row>
        <row r="6">
          <cell r="B6" t="str">
            <v>Prachatice</v>
          </cell>
          <cell r="C6" t="str">
            <v>Hodonín</v>
          </cell>
          <cell r="E6" t="str">
            <v>Žďár nad Sázavou</v>
          </cell>
          <cell r="F6" t="str">
            <v>Trutnov</v>
          </cell>
          <cell r="H6" t="str">
            <v>Opava</v>
          </cell>
          <cell r="I6" t="str">
            <v>Šumperk</v>
          </cell>
          <cell r="K6" t="str">
            <v>Plzeň-sever</v>
          </cell>
          <cell r="L6" t="str">
            <v>Kutná Hora</v>
          </cell>
          <cell r="M6" t="str">
            <v>Most</v>
          </cell>
          <cell r="R6" t="str">
            <v>1x akumulační nádrž NAUTILUS o celkovém objemu 9 m3</v>
          </cell>
        </row>
        <row r="7">
          <cell r="B7" t="str">
            <v>Strakonice</v>
          </cell>
          <cell r="C7" t="str">
            <v>Vyškov</v>
          </cell>
          <cell r="H7" t="str">
            <v>Ostrava-město</v>
          </cell>
          <cell r="K7" t="str">
            <v>Rokycany</v>
          </cell>
          <cell r="L7" t="str">
            <v>Mělník</v>
          </cell>
          <cell r="M7" t="str">
            <v>Teplice</v>
          </cell>
          <cell r="R7" t="str">
            <v>1x akumulační nádrž NAUTILUS o celkovém objemu12 m3</v>
          </cell>
        </row>
        <row r="8">
          <cell r="B8" t="str">
            <v>Tábor</v>
          </cell>
          <cell r="C8" t="str">
            <v>Znojmo</v>
          </cell>
          <cell r="K8" t="str">
            <v>Tachov</v>
          </cell>
          <cell r="L8" t="str">
            <v>Mladá Boleslav</v>
          </cell>
          <cell r="M8" t="str">
            <v>Ústí nad Labem</v>
          </cell>
        </row>
        <row r="9">
          <cell r="L9" t="str">
            <v>Nymburk</v>
          </cell>
        </row>
        <row r="10">
          <cell r="L10" t="str">
            <v>Praha-východ</v>
          </cell>
        </row>
        <row r="11">
          <cell r="L11" t="str">
            <v>Praha-západ</v>
          </cell>
        </row>
        <row r="12">
          <cell r="L12" t="str">
            <v>Příbram</v>
          </cell>
        </row>
        <row r="13">
          <cell r="L13" t="str">
            <v>Rakovník</v>
          </cell>
        </row>
      </sheetData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D8593-C580-46A4-8761-28BB1CADF323}">
  <sheetPr>
    <tabColor rgb="FFFFFF00"/>
  </sheetPr>
  <dimension ref="A1:AB407"/>
  <sheetViews>
    <sheetView tabSelected="1" view="pageLayout" zoomScaleNormal="100" workbookViewId="0">
      <selection activeCell="AC13" sqref="AC13"/>
    </sheetView>
  </sheetViews>
  <sheetFormatPr baseColWidth="10" defaultColWidth="9.83203125" defaultRowHeight="16" x14ac:dyDescent="0.2"/>
  <cols>
    <col min="1" max="27" width="3.5" style="1" customWidth="1"/>
    <col min="28" max="16384" width="9.83203125" style="1"/>
  </cols>
  <sheetData>
    <row r="1" spans="2:28" ht="18" x14ac:dyDescent="0.2">
      <c r="M1" s="27" t="s">
        <v>0</v>
      </c>
    </row>
    <row r="2" spans="2:28" ht="18" x14ac:dyDescent="0.2">
      <c r="M2" s="28"/>
    </row>
    <row r="3" spans="2:28" ht="18" x14ac:dyDescent="0.2">
      <c r="M3" s="29" t="s">
        <v>189</v>
      </c>
    </row>
    <row r="4" spans="2:28" ht="18" x14ac:dyDescent="0.2">
      <c r="M4" s="27" t="str">
        <f>C7</f>
        <v>Město Turnov</v>
      </c>
    </row>
    <row r="6" spans="2:28" x14ac:dyDescent="0.2">
      <c r="C6" s="2" t="s">
        <v>1</v>
      </c>
      <c r="D6" s="3"/>
      <c r="E6" s="3"/>
      <c r="F6" s="3"/>
      <c r="G6" s="3"/>
      <c r="R6" s="4" t="s">
        <v>2</v>
      </c>
      <c r="AB6" s="5"/>
    </row>
    <row r="7" spans="2:28" x14ac:dyDescent="0.2">
      <c r="C7" s="3" t="s">
        <v>190</v>
      </c>
      <c r="D7" s="3"/>
      <c r="E7" s="3"/>
      <c r="F7" s="3"/>
      <c r="G7" s="3"/>
      <c r="R7" s="3"/>
      <c r="S7" s="3"/>
      <c r="T7" s="3"/>
      <c r="U7" s="3"/>
      <c r="V7" s="3"/>
      <c r="AB7" s="5"/>
    </row>
    <row r="8" spans="2:28" x14ac:dyDescent="0.2">
      <c r="C8" s="6" t="s">
        <v>191</v>
      </c>
      <c r="D8" s="6"/>
      <c r="E8" s="6"/>
      <c r="F8" s="6"/>
      <c r="G8" s="6"/>
      <c r="R8" s="6"/>
      <c r="S8" s="6"/>
      <c r="T8" s="6"/>
      <c r="U8" s="6"/>
      <c r="V8" s="6"/>
    </row>
    <row r="9" spans="2:28" x14ac:dyDescent="0.2">
      <c r="C9" s="6" t="s">
        <v>192</v>
      </c>
      <c r="D9" s="6"/>
      <c r="E9" s="6"/>
      <c r="F9" s="6"/>
      <c r="G9" s="6"/>
      <c r="R9" s="6"/>
      <c r="S9" s="6"/>
      <c r="T9" s="6"/>
      <c r="U9" s="6"/>
      <c r="V9" s="6"/>
      <c r="AB9" s="5"/>
    </row>
    <row r="10" spans="2:28" x14ac:dyDescent="0.2">
      <c r="C10" s="6" t="s">
        <v>193</v>
      </c>
      <c r="D10" s="6"/>
      <c r="E10" s="6"/>
      <c r="F10" s="6"/>
      <c r="G10" s="6"/>
      <c r="R10" s="6"/>
      <c r="S10" s="6"/>
      <c r="T10" s="6"/>
      <c r="U10" s="6"/>
      <c r="V10" s="6"/>
    </row>
    <row r="11" spans="2:28" x14ac:dyDescent="0.2">
      <c r="C11" s="6" t="s">
        <v>194</v>
      </c>
      <c r="D11" s="6"/>
      <c r="E11" s="6"/>
      <c r="F11" s="6"/>
      <c r="G11" s="6"/>
      <c r="R11" s="6"/>
      <c r="S11" s="6"/>
      <c r="T11" s="6"/>
      <c r="U11" s="6"/>
      <c r="V11" s="6"/>
      <c r="AB11" s="7"/>
    </row>
    <row r="13" spans="2:28" x14ac:dyDescent="0.2">
      <c r="B13" s="4" t="s">
        <v>3</v>
      </c>
    </row>
    <row r="14" spans="2:28" ht="15" customHeight="1" x14ac:dyDescent="0.2">
      <c r="B14" s="78" t="s">
        <v>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109"/>
      <c r="Q14" s="82">
        <v>0</v>
      </c>
      <c r="R14" s="83"/>
      <c r="S14" s="83"/>
      <c r="T14" s="83"/>
      <c r="U14" s="83"/>
      <c r="V14" s="83"/>
      <c r="W14" s="86" t="s">
        <v>5</v>
      </c>
      <c r="X14" s="87"/>
    </row>
    <row r="15" spans="2:28" ht="15" customHeight="1" x14ac:dyDescent="0.2"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109"/>
      <c r="Q15" s="99"/>
      <c r="R15" s="96"/>
      <c r="S15" s="96"/>
      <c r="T15" s="96"/>
      <c r="U15" s="96"/>
      <c r="V15" s="96"/>
      <c r="W15" s="97"/>
      <c r="X15" s="98"/>
    </row>
    <row r="16" spans="2:28" ht="15" customHeight="1" x14ac:dyDescent="0.2">
      <c r="B16" s="78" t="s">
        <v>6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82">
        <v>0</v>
      </c>
      <c r="R16" s="83"/>
      <c r="S16" s="83"/>
      <c r="T16" s="83"/>
      <c r="U16" s="83"/>
      <c r="V16" s="83"/>
      <c r="W16" s="86" t="s">
        <v>5</v>
      </c>
      <c r="X16" s="87"/>
    </row>
    <row r="17" spans="2:28" ht="15" customHeight="1" x14ac:dyDescent="0.2"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99"/>
      <c r="R17" s="96"/>
      <c r="S17" s="96"/>
      <c r="T17" s="96"/>
      <c r="U17" s="96"/>
      <c r="V17" s="96"/>
      <c r="W17" s="97"/>
      <c r="X17" s="98"/>
    </row>
    <row r="18" spans="2:28" ht="15" customHeight="1" x14ac:dyDescent="0.2">
      <c r="B18" s="78" t="s">
        <v>7</v>
      </c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82">
        <f>SUM('9.2'!Y5:AF5,'9.2'!Y60:AF60)</f>
        <v>0</v>
      </c>
      <c r="R18" s="83"/>
      <c r="S18" s="83"/>
      <c r="T18" s="83"/>
      <c r="U18" s="83"/>
      <c r="V18" s="83"/>
      <c r="W18" s="86" t="s">
        <v>5</v>
      </c>
      <c r="X18" s="87"/>
    </row>
    <row r="19" spans="2:28" ht="15" customHeight="1" x14ac:dyDescent="0.2"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99"/>
      <c r="R19" s="96"/>
      <c r="S19" s="96"/>
      <c r="T19" s="96"/>
      <c r="U19" s="96"/>
      <c r="V19" s="96"/>
      <c r="W19" s="97"/>
      <c r="X19" s="98"/>
    </row>
    <row r="20" spans="2:28" ht="15" customHeight="1" x14ac:dyDescent="0.2">
      <c r="B20" s="78" t="s">
        <v>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82">
        <v>0</v>
      </c>
      <c r="R20" s="83"/>
      <c r="S20" s="83"/>
      <c r="T20" s="83"/>
      <c r="U20" s="83"/>
      <c r="V20" s="83"/>
      <c r="W20" s="86" t="s">
        <v>5</v>
      </c>
      <c r="X20" s="87"/>
    </row>
    <row r="21" spans="2:28" ht="15" customHeight="1" x14ac:dyDescent="0.2"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99"/>
      <c r="R21" s="96"/>
      <c r="S21" s="96"/>
      <c r="T21" s="96"/>
      <c r="U21" s="96"/>
      <c r="V21" s="96"/>
      <c r="W21" s="97"/>
      <c r="X21" s="98"/>
      <c r="AB21" s="5"/>
    </row>
    <row r="22" spans="2:28" ht="15" customHeight="1" x14ac:dyDescent="0.2">
      <c r="B22" s="78" t="s">
        <v>9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82">
        <f>'9.2'!Y69+'9.2'!AC69</f>
        <v>0</v>
      </c>
      <c r="R22" s="83"/>
      <c r="S22" s="83"/>
      <c r="T22" s="83"/>
      <c r="U22" s="83"/>
      <c r="V22" s="83"/>
      <c r="W22" s="86" t="s">
        <v>5</v>
      </c>
      <c r="X22" s="87"/>
      <c r="AB22" s="5"/>
    </row>
    <row r="23" spans="2:28" ht="15" customHeight="1" x14ac:dyDescent="0.2"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99"/>
      <c r="R23" s="96"/>
      <c r="S23" s="96"/>
      <c r="T23" s="96"/>
      <c r="U23" s="96"/>
      <c r="V23" s="96"/>
      <c r="W23" s="97"/>
      <c r="X23" s="98"/>
    </row>
    <row r="24" spans="2:28" ht="15" customHeight="1" x14ac:dyDescent="0.2">
      <c r="B24" s="100" t="s">
        <v>10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1">
        <f>SUM(Q14:V23)</f>
        <v>0</v>
      </c>
      <c r="R24" s="102"/>
      <c r="S24" s="102"/>
      <c r="T24" s="102"/>
      <c r="U24" s="102"/>
      <c r="V24" s="102"/>
      <c r="W24" s="105" t="s">
        <v>5</v>
      </c>
      <c r="X24" s="106"/>
    </row>
    <row r="25" spans="2:28" ht="15" customHeight="1" x14ac:dyDescent="0.2"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3"/>
      <c r="R25" s="104"/>
      <c r="S25" s="104"/>
      <c r="T25" s="104"/>
      <c r="U25" s="104"/>
      <c r="V25" s="104"/>
      <c r="W25" s="107"/>
      <c r="X25" s="108"/>
    </row>
    <row r="26" spans="2:28" x14ac:dyDescent="0.2">
      <c r="Q26" s="8"/>
      <c r="R26" s="8"/>
      <c r="S26" s="8"/>
      <c r="T26" s="8"/>
      <c r="U26" s="8"/>
      <c r="V26" s="8"/>
    </row>
    <row r="27" spans="2:28" x14ac:dyDescent="0.2">
      <c r="B27" s="4" t="s">
        <v>11</v>
      </c>
      <c r="Q27" s="8"/>
      <c r="R27" s="8"/>
      <c r="S27" s="8"/>
      <c r="T27" s="8"/>
      <c r="U27" s="8"/>
      <c r="V27" s="8"/>
    </row>
    <row r="28" spans="2:28" x14ac:dyDescent="0.2">
      <c r="B28" s="78" t="s">
        <v>12</v>
      </c>
      <c r="C28" s="78"/>
      <c r="D28" s="78"/>
      <c r="E28" s="78"/>
      <c r="F28" s="78"/>
      <c r="G28" s="78"/>
      <c r="H28" s="78"/>
      <c r="I28" s="78"/>
      <c r="J28" s="78"/>
      <c r="K28" s="80" t="s">
        <v>13</v>
      </c>
      <c r="L28" s="80"/>
      <c r="M28" s="80"/>
      <c r="N28" s="80"/>
      <c r="O28" s="80"/>
      <c r="P28" s="80"/>
      <c r="Q28" s="82">
        <v>0</v>
      </c>
      <c r="R28" s="83"/>
      <c r="S28" s="83"/>
      <c r="T28" s="83"/>
      <c r="U28" s="83"/>
      <c r="V28" s="83"/>
      <c r="W28" s="86" t="s">
        <v>5</v>
      </c>
      <c r="X28" s="87"/>
    </row>
    <row r="29" spans="2:28" x14ac:dyDescent="0.2">
      <c r="B29" s="78"/>
      <c r="C29" s="78"/>
      <c r="D29" s="78"/>
      <c r="E29" s="78"/>
      <c r="F29" s="78"/>
      <c r="G29" s="78"/>
      <c r="H29" s="78"/>
      <c r="I29" s="78"/>
      <c r="J29" s="78"/>
      <c r="K29" s="80"/>
      <c r="L29" s="80"/>
      <c r="M29" s="80"/>
      <c r="N29" s="80"/>
      <c r="O29" s="80"/>
      <c r="P29" s="80"/>
      <c r="Q29" s="99"/>
      <c r="R29" s="96"/>
      <c r="S29" s="96"/>
      <c r="T29" s="96"/>
      <c r="U29" s="96"/>
      <c r="V29" s="96"/>
      <c r="W29" s="97"/>
      <c r="X29" s="98"/>
    </row>
    <row r="30" spans="2:28" x14ac:dyDescent="0.2">
      <c r="B30" s="78" t="s">
        <v>14</v>
      </c>
      <c r="C30" s="78"/>
      <c r="D30" s="78"/>
      <c r="E30" s="78"/>
      <c r="F30" s="78"/>
      <c r="G30" s="78"/>
      <c r="H30" s="78"/>
      <c r="I30" s="78"/>
      <c r="J30" s="78"/>
      <c r="K30" s="80" t="s">
        <v>13</v>
      </c>
      <c r="L30" s="80"/>
      <c r="M30" s="80"/>
      <c r="N30" s="80"/>
      <c r="O30" s="80"/>
      <c r="P30" s="80"/>
      <c r="Q30" s="82">
        <v>0</v>
      </c>
      <c r="R30" s="83"/>
      <c r="S30" s="83"/>
      <c r="T30" s="83"/>
      <c r="U30" s="83"/>
      <c r="V30" s="83"/>
      <c r="W30" s="86" t="s">
        <v>5</v>
      </c>
      <c r="X30" s="87"/>
    </row>
    <row r="31" spans="2:28" x14ac:dyDescent="0.2">
      <c r="B31" s="78"/>
      <c r="C31" s="78"/>
      <c r="D31" s="78"/>
      <c r="E31" s="78"/>
      <c r="F31" s="78"/>
      <c r="G31" s="78"/>
      <c r="H31" s="78"/>
      <c r="I31" s="78"/>
      <c r="J31" s="78"/>
      <c r="K31" s="80"/>
      <c r="L31" s="80"/>
      <c r="M31" s="80"/>
      <c r="N31" s="80"/>
      <c r="O31" s="80"/>
      <c r="P31" s="80"/>
      <c r="Q31" s="99"/>
      <c r="R31" s="96"/>
      <c r="S31" s="96"/>
      <c r="T31" s="96"/>
      <c r="U31" s="96"/>
      <c r="V31" s="96"/>
      <c r="W31" s="97"/>
      <c r="X31" s="98"/>
    </row>
    <row r="32" spans="2:28" x14ac:dyDescent="0.2">
      <c r="B32" s="78" t="s">
        <v>15</v>
      </c>
      <c r="C32" s="78"/>
      <c r="D32" s="78"/>
      <c r="E32" s="78"/>
      <c r="F32" s="78"/>
      <c r="G32" s="78"/>
      <c r="H32" s="78"/>
      <c r="I32" s="78"/>
      <c r="J32" s="78"/>
      <c r="K32" s="80" t="s">
        <v>16</v>
      </c>
      <c r="L32" s="80"/>
      <c r="M32" s="80"/>
      <c r="N32" s="80"/>
      <c r="O32" s="80"/>
      <c r="P32" s="80"/>
      <c r="Q32" s="82">
        <f>Q24</f>
        <v>0</v>
      </c>
      <c r="R32" s="83"/>
      <c r="S32" s="83"/>
      <c r="T32" s="83"/>
      <c r="U32" s="83"/>
      <c r="V32" s="83"/>
      <c r="W32" s="86" t="s">
        <v>5</v>
      </c>
      <c r="X32" s="87"/>
    </row>
    <row r="33" spans="1:27" x14ac:dyDescent="0.2">
      <c r="B33" s="78"/>
      <c r="C33" s="78"/>
      <c r="D33" s="78"/>
      <c r="E33" s="78"/>
      <c r="F33" s="78"/>
      <c r="G33" s="78"/>
      <c r="H33" s="78"/>
      <c r="I33" s="78"/>
      <c r="J33" s="78"/>
      <c r="K33" s="80"/>
      <c r="L33" s="80"/>
      <c r="M33" s="80"/>
      <c r="N33" s="80"/>
      <c r="O33" s="80"/>
      <c r="P33" s="80"/>
      <c r="Q33" s="99"/>
      <c r="R33" s="96"/>
      <c r="S33" s="96"/>
      <c r="T33" s="96"/>
      <c r="U33" s="96"/>
      <c r="V33" s="96"/>
      <c r="W33" s="97"/>
      <c r="X33" s="98"/>
    </row>
    <row r="34" spans="1:27" x14ac:dyDescent="0.2">
      <c r="B34" s="78" t="s">
        <v>17</v>
      </c>
      <c r="C34" s="78"/>
      <c r="D34" s="78"/>
      <c r="E34" s="78"/>
      <c r="F34" s="78"/>
      <c r="G34" s="78"/>
      <c r="H34" s="78"/>
      <c r="I34" s="78"/>
      <c r="J34" s="78"/>
      <c r="K34" s="80" t="s">
        <v>16</v>
      </c>
      <c r="L34" s="80"/>
      <c r="M34" s="80"/>
      <c r="N34" s="80"/>
      <c r="O34" s="80"/>
      <c r="P34" s="80"/>
      <c r="Q34" s="82">
        <f>Q32*0.21</f>
        <v>0</v>
      </c>
      <c r="R34" s="83"/>
      <c r="S34" s="83"/>
      <c r="T34" s="83"/>
      <c r="U34" s="83"/>
      <c r="V34" s="83"/>
      <c r="W34" s="86" t="s">
        <v>5</v>
      </c>
      <c r="X34" s="87"/>
    </row>
    <row r="35" spans="1:27" x14ac:dyDescent="0.2">
      <c r="B35" s="79"/>
      <c r="C35" s="79"/>
      <c r="D35" s="79"/>
      <c r="E35" s="79"/>
      <c r="F35" s="79"/>
      <c r="G35" s="79"/>
      <c r="H35" s="79"/>
      <c r="I35" s="79"/>
      <c r="J35" s="79"/>
      <c r="K35" s="81"/>
      <c r="L35" s="81"/>
      <c r="M35" s="81"/>
      <c r="N35" s="81"/>
      <c r="O35" s="81"/>
      <c r="P35" s="81"/>
      <c r="Q35" s="84"/>
      <c r="R35" s="85"/>
      <c r="S35" s="85"/>
      <c r="T35" s="85"/>
      <c r="U35" s="85"/>
      <c r="V35" s="85"/>
      <c r="W35" s="88"/>
      <c r="X35" s="89"/>
    </row>
    <row r="36" spans="1:27" x14ac:dyDescent="0.2">
      <c r="B36" s="90" t="s">
        <v>18</v>
      </c>
      <c r="C36" s="91"/>
      <c r="D36" s="91"/>
      <c r="E36" s="91"/>
      <c r="F36" s="91"/>
      <c r="G36" s="91"/>
      <c r="H36" s="91"/>
      <c r="I36" s="91"/>
      <c r="J36" s="91"/>
      <c r="K36" s="94"/>
      <c r="L36" s="94"/>
      <c r="M36" s="94"/>
      <c r="N36" s="94"/>
      <c r="O36" s="94"/>
      <c r="P36" s="94"/>
      <c r="Q36" s="83">
        <v>0</v>
      </c>
      <c r="R36" s="83"/>
      <c r="S36" s="83"/>
      <c r="T36" s="83"/>
      <c r="U36" s="83"/>
      <c r="V36" s="83"/>
      <c r="W36" s="86" t="s">
        <v>5</v>
      </c>
      <c r="X36" s="87"/>
    </row>
    <row r="37" spans="1:27" x14ac:dyDescent="0.2">
      <c r="B37" s="92"/>
      <c r="C37" s="93"/>
      <c r="D37" s="93"/>
      <c r="E37" s="93"/>
      <c r="F37" s="93"/>
      <c r="G37" s="93"/>
      <c r="H37" s="93"/>
      <c r="I37" s="93"/>
      <c r="J37" s="93"/>
      <c r="K37" s="95"/>
      <c r="L37" s="95"/>
      <c r="M37" s="95"/>
      <c r="N37" s="95"/>
      <c r="O37" s="95"/>
      <c r="P37" s="95"/>
      <c r="Q37" s="96"/>
      <c r="R37" s="96"/>
      <c r="S37" s="96"/>
      <c r="T37" s="96"/>
      <c r="U37" s="96"/>
      <c r="V37" s="96"/>
      <c r="W37" s="97"/>
      <c r="X37" s="98"/>
    </row>
    <row r="38" spans="1:27" x14ac:dyDescent="0.2">
      <c r="B38" s="68" t="s">
        <v>19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72">
        <f>Q32+Q34</f>
        <v>0</v>
      </c>
      <c r="R38" s="72"/>
      <c r="S38" s="72"/>
      <c r="T38" s="72"/>
      <c r="U38" s="72"/>
      <c r="V38" s="72"/>
      <c r="W38" s="74" t="s">
        <v>5</v>
      </c>
      <c r="X38" s="75"/>
    </row>
    <row r="39" spans="1:27" x14ac:dyDescent="0.2">
      <c r="B39" s="70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3"/>
      <c r="R39" s="73"/>
      <c r="S39" s="73"/>
      <c r="T39" s="73"/>
      <c r="U39" s="73"/>
      <c r="V39" s="73"/>
      <c r="W39" s="76"/>
      <c r="X39" s="77"/>
    </row>
    <row r="41" spans="1:27" x14ac:dyDescent="0.2">
      <c r="B41" s="1" t="s">
        <v>20</v>
      </c>
      <c r="C41" s="3"/>
      <c r="D41" s="3"/>
      <c r="E41" s="3"/>
      <c r="F41" s="3"/>
      <c r="G41" s="3"/>
      <c r="H41" s="3"/>
      <c r="J41" s="1" t="s">
        <v>21</v>
      </c>
      <c r="L41" s="3"/>
      <c r="M41" s="3"/>
      <c r="N41" s="3"/>
      <c r="O41" s="3"/>
      <c r="P41" s="3"/>
      <c r="Q41" s="3"/>
    </row>
    <row r="43" spans="1:27" ht="15" customHeight="1" x14ac:dyDescent="0.2">
      <c r="Z43" s="4"/>
      <c r="AA43" s="4"/>
    </row>
    <row r="44" spans="1:27" ht="15" customHeight="1" x14ac:dyDescent="0.2">
      <c r="Z44" s="4"/>
      <c r="AA44" s="4"/>
    </row>
    <row r="45" spans="1:27" x14ac:dyDescent="0.2">
      <c r="E45" s="9"/>
      <c r="F45" s="9" t="s">
        <v>22</v>
      </c>
      <c r="G45" s="9"/>
      <c r="H45" s="9"/>
      <c r="I45" s="9"/>
      <c r="J45" s="9"/>
      <c r="Q45" s="9"/>
      <c r="R45" s="9" t="s">
        <v>23</v>
      </c>
      <c r="S45" s="9"/>
      <c r="T45" s="9"/>
      <c r="U45" s="9"/>
      <c r="V45" s="9"/>
    </row>
    <row r="46" spans="1:27" s="4" customFormat="1" ht="15.7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7" s="4" customForma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7" x14ac:dyDescent="0.2">
      <c r="AA48" s="4"/>
    </row>
    <row r="49" spans="1:28" x14ac:dyDescent="0.2">
      <c r="AA49" s="4"/>
    </row>
    <row r="50" spans="1:28" s="4" customForma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8" s="4" customForma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8" x14ac:dyDescent="0.2">
      <c r="AA52" s="4"/>
    </row>
    <row r="53" spans="1:28" x14ac:dyDescent="0.2">
      <c r="AA53" s="4"/>
    </row>
    <row r="54" spans="1:28" x14ac:dyDescent="0.2">
      <c r="Z54" s="4"/>
      <c r="AA54" s="4"/>
    </row>
    <row r="55" spans="1:28" x14ac:dyDescent="0.2">
      <c r="Z55" s="4"/>
      <c r="AA55" s="4"/>
    </row>
    <row r="56" spans="1:28" x14ac:dyDescent="0.2">
      <c r="Z56" s="10"/>
      <c r="AA56" s="11"/>
    </row>
    <row r="57" spans="1:28" x14ac:dyDescent="0.2">
      <c r="AA57" s="4"/>
    </row>
    <row r="58" spans="1:28" x14ac:dyDescent="0.2">
      <c r="Z58" s="4"/>
      <c r="AA58" s="4"/>
    </row>
    <row r="59" spans="1:28" x14ac:dyDescent="0.2">
      <c r="Z59" s="4"/>
      <c r="AA59" s="4"/>
    </row>
    <row r="60" spans="1:28" x14ac:dyDescent="0.2">
      <c r="Z60" s="10"/>
      <c r="AA60" s="11"/>
    </row>
    <row r="61" spans="1:28" x14ac:dyDescent="0.2">
      <c r="Z61" s="10"/>
      <c r="AA61" s="11"/>
    </row>
    <row r="62" spans="1:28" x14ac:dyDescent="0.2">
      <c r="AA62" s="4"/>
    </row>
    <row r="63" spans="1:28" x14ac:dyDescent="0.2">
      <c r="AA63" s="4"/>
      <c r="AB63" s="5"/>
    </row>
    <row r="64" spans="1:28" x14ac:dyDescent="0.2">
      <c r="AA64" s="4"/>
    </row>
    <row r="65" spans="27:27" x14ac:dyDescent="0.2">
      <c r="AA65" s="4"/>
    </row>
    <row r="66" spans="27:27" x14ac:dyDescent="0.2">
      <c r="AA66" s="4"/>
    </row>
    <row r="67" spans="27:27" x14ac:dyDescent="0.2">
      <c r="AA67" s="4"/>
    </row>
    <row r="68" spans="27:27" x14ac:dyDescent="0.2">
      <c r="AA68" s="4"/>
    </row>
    <row r="69" spans="27:27" x14ac:dyDescent="0.2">
      <c r="AA69" s="4"/>
    </row>
    <row r="70" spans="27:27" x14ac:dyDescent="0.2">
      <c r="AA70" s="4"/>
    </row>
    <row r="71" spans="27:27" x14ac:dyDescent="0.2">
      <c r="AA71" s="4"/>
    </row>
    <row r="72" spans="27:27" x14ac:dyDescent="0.2">
      <c r="AA72" s="4"/>
    </row>
    <row r="73" spans="27:27" x14ac:dyDescent="0.2">
      <c r="AA73" s="4"/>
    </row>
    <row r="74" spans="27:27" x14ac:dyDescent="0.2">
      <c r="AA74" s="4"/>
    </row>
    <row r="97" spans="26:28" ht="15" customHeight="1" x14ac:dyDescent="0.2">
      <c r="Z97" s="4"/>
      <c r="AA97" s="4"/>
    </row>
    <row r="99" spans="26:28" x14ac:dyDescent="0.2">
      <c r="Z99" s="12"/>
      <c r="AA99" s="12"/>
      <c r="AB99" s="13"/>
    </row>
    <row r="100" spans="26:28" x14ac:dyDescent="0.2">
      <c r="Z100" s="12"/>
      <c r="AA100" s="12"/>
    </row>
    <row r="101" spans="26:28" x14ac:dyDescent="0.2">
      <c r="Z101" s="14"/>
      <c r="AA101" s="14"/>
    </row>
    <row r="102" spans="26:28" x14ac:dyDescent="0.2">
      <c r="Z102" s="12"/>
      <c r="AA102" s="12"/>
    </row>
    <row r="103" spans="26:28" x14ac:dyDescent="0.2">
      <c r="Z103" s="12"/>
      <c r="AA103" s="12"/>
    </row>
    <row r="104" spans="26:28" x14ac:dyDescent="0.2">
      <c r="Z104" s="12"/>
      <c r="AA104" s="12"/>
    </row>
    <row r="106" spans="26:28" x14ac:dyDescent="0.2">
      <c r="Z106" s="4"/>
      <c r="AA106" s="4"/>
    </row>
    <row r="118" spans="26:28" x14ac:dyDescent="0.2">
      <c r="Z118" s="4"/>
      <c r="AA118" s="4"/>
    </row>
    <row r="120" spans="26:28" x14ac:dyDescent="0.2">
      <c r="AB120" s="13"/>
    </row>
    <row r="121" spans="26:28" x14ac:dyDescent="0.2">
      <c r="Z121" s="15"/>
      <c r="AA121" s="15"/>
    </row>
    <row r="123" spans="26:28" x14ac:dyDescent="0.2">
      <c r="Z123" s="15"/>
      <c r="AA123" s="15"/>
    </row>
    <row r="125" spans="26:28" x14ac:dyDescent="0.2">
      <c r="Z125" s="15"/>
      <c r="AA125" s="15"/>
    </row>
    <row r="126" spans="26:28" x14ac:dyDescent="0.2">
      <c r="Z126" s="4"/>
      <c r="AA126" s="4"/>
    </row>
    <row r="129" spans="26:27" x14ac:dyDescent="0.2">
      <c r="Z129" s="15"/>
      <c r="AA129" s="15"/>
    </row>
    <row r="131" spans="26:27" x14ac:dyDescent="0.2">
      <c r="Z131" s="15"/>
      <c r="AA131" s="15"/>
    </row>
    <row r="133" spans="26:27" x14ac:dyDescent="0.2">
      <c r="Z133" s="15"/>
      <c r="AA133" s="15"/>
    </row>
    <row r="135" spans="26:27" x14ac:dyDescent="0.2">
      <c r="Z135" s="15"/>
      <c r="AA135" s="15"/>
    </row>
    <row r="139" spans="26:27" x14ac:dyDescent="0.2">
      <c r="Z139" s="15"/>
      <c r="AA139" s="15"/>
    </row>
    <row r="141" spans="26:27" x14ac:dyDescent="0.2">
      <c r="Z141" s="15"/>
      <c r="AA141" s="15"/>
    </row>
    <row r="142" spans="26:27" x14ac:dyDescent="0.2">
      <c r="Z142" s="15"/>
      <c r="AA142" s="15"/>
    </row>
    <row r="143" spans="26:27" x14ac:dyDescent="0.2">
      <c r="Z143" s="15"/>
      <c r="AA143" s="15"/>
    </row>
    <row r="144" spans="26:27" x14ac:dyDescent="0.2">
      <c r="Z144" s="15"/>
      <c r="AA144" s="15"/>
    </row>
    <row r="145" spans="26:28" x14ac:dyDescent="0.2">
      <c r="Z145" s="15"/>
      <c r="AA145" s="15"/>
    </row>
    <row r="146" spans="26:28" x14ac:dyDescent="0.2">
      <c r="Z146" s="15"/>
      <c r="AA146" s="15"/>
    </row>
    <row r="147" spans="26:28" x14ac:dyDescent="0.2">
      <c r="Z147" s="15"/>
      <c r="AA147" s="15"/>
    </row>
    <row r="148" spans="26:28" x14ac:dyDescent="0.2">
      <c r="Z148" s="15"/>
      <c r="AA148" s="15"/>
    </row>
    <row r="149" spans="26:28" x14ac:dyDescent="0.2">
      <c r="Z149" s="15"/>
      <c r="AA149" s="15"/>
    </row>
    <row r="151" spans="26:28" x14ac:dyDescent="0.2">
      <c r="Z151" s="4"/>
      <c r="AA151" s="4"/>
    </row>
    <row r="153" spans="26:28" x14ac:dyDescent="0.2">
      <c r="Z153" s="12"/>
      <c r="AA153" s="12"/>
      <c r="AB153" s="13"/>
    </row>
    <row r="154" spans="26:28" x14ac:dyDescent="0.2">
      <c r="Z154" s="12"/>
      <c r="AA154" s="12"/>
      <c r="AB154" s="13"/>
    </row>
    <row r="155" spans="26:28" x14ac:dyDescent="0.2">
      <c r="Z155" s="12"/>
      <c r="AA155" s="12"/>
    </row>
    <row r="156" spans="26:28" x14ac:dyDescent="0.2">
      <c r="Z156" s="12"/>
      <c r="AA156" s="12"/>
    </row>
    <row r="158" spans="26:28" x14ac:dyDescent="0.2">
      <c r="Z158" s="4"/>
      <c r="AA158" s="4"/>
    </row>
    <row r="166" spans="26:27" x14ac:dyDescent="0.2">
      <c r="Z166" s="10"/>
      <c r="AA166" s="10"/>
    </row>
    <row r="167" spans="26:27" x14ac:dyDescent="0.2">
      <c r="Z167" s="10"/>
      <c r="AA167" s="10"/>
    </row>
    <row r="168" spans="26:27" x14ac:dyDescent="0.2">
      <c r="Z168" s="14"/>
    </row>
    <row r="171" spans="26:27" x14ac:dyDescent="0.2">
      <c r="Z171" s="10"/>
      <c r="AA171" s="10"/>
    </row>
    <row r="172" spans="26:27" x14ac:dyDescent="0.2">
      <c r="Z172" s="10"/>
      <c r="AA172" s="10"/>
    </row>
    <row r="175" spans="26:27" x14ac:dyDescent="0.2">
      <c r="Z175" s="4"/>
      <c r="AA175" s="4"/>
    </row>
    <row r="177" spans="26:28" x14ac:dyDescent="0.2">
      <c r="Z177" s="12"/>
      <c r="AA177" s="12"/>
      <c r="AB177" s="5"/>
    </row>
    <row r="178" spans="26:28" x14ac:dyDescent="0.2">
      <c r="Z178" s="12"/>
      <c r="AA178" s="12"/>
      <c r="AB178" s="5"/>
    </row>
    <row r="179" spans="26:28" x14ac:dyDescent="0.2">
      <c r="Z179" s="12"/>
      <c r="AA179" s="12"/>
    </row>
    <row r="180" spans="26:28" x14ac:dyDescent="0.2">
      <c r="Z180" s="12"/>
      <c r="AA180" s="12"/>
    </row>
    <row r="182" spans="26:28" x14ac:dyDescent="0.2">
      <c r="Z182" s="4"/>
      <c r="AA182" s="4"/>
    </row>
    <row r="183" spans="26:28" x14ac:dyDescent="0.2">
      <c r="Z183" s="4"/>
      <c r="AA183" s="4"/>
    </row>
    <row r="184" spans="26:28" x14ac:dyDescent="0.2">
      <c r="Z184" s="12"/>
      <c r="AA184" s="12"/>
      <c r="AB184" s="5"/>
    </row>
    <row r="185" spans="26:28" x14ac:dyDescent="0.2">
      <c r="Z185" s="12"/>
      <c r="AA185" s="12"/>
      <c r="AB185" s="5"/>
    </row>
    <row r="186" spans="26:28" x14ac:dyDescent="0.2">
      <c r="Z186" s="12"/>
      <c r="AA186" s="12"/>
    </row>
    <row r="187" spans="26:28" x14ac:dyDescent="0.2">
      <c r="Z187" s="14"/>
      <c r="AA187" s="14"/>
    </row>
    <row r="189" spans="26:28" x14ac:dyDescent="0.2">
      <c r="Z189" s="11"/>
      <c r="AA189" s="11"/>
    </row>
    <row r="190" spans="26:28" x14ac:dyDescent="0.2">
      <c r="Z190" s="11"/>
      <c r="AA190" s="11"/>
    </row>
    <row r="191" spans="26:28" x14ac:dyDescent="0.2">
      <c r="Z191" s="12"/>
      <c r="AA191" s="12"/>
      <c r="AB191" s="5"/>
    </row>
    <row r="192" spans="26:28" x14ac:dyDescent="0.2">
      <c r="Z192" s="12"/>
      <c r="AA192" s="12"/>
    </row>
    <row r="193" spans="26:28" x14ac:dyDescent="0.2">
      <c r="Z193" s="12"/>
      <c r="AA193" s="12"/>
    </row>
    <row r="194" spans="26:28" x14ac:dyDescent="0.2">
      <c r="Z194" s="12"/>
      <c r="AA194" s="12"/>
    </row>
    <row r="195" spans="26:28" x14ac:dyDescent="0.2">
      <c r="Z195" s="12"/>
      <c r="AA195" s="12"/>
    </row>
    <row r="196" spans="26:28" x14ac:dyDescent="0.2">
      <c r="Z196" s="12"/>
      <c r="AA196" s="12"/>
      <c r="AB196" s="5"/>
    </row>
    <row r="197" spans="26:28" x14ac:dyDescent="0.2">
      <c r="Z197" s="12"/>
      <c r="AA197" s="12"/>
      <c r="AB197" s="5"/>
    </row>
    <row r="198" spans="26:28" x14ac:dyDescent="0.2">
      <c r="Z198" s="14"/>
      <c r="AA198" s="14"/>
      <c r="AB198" s="5"/>
    </row>
    <row r="199" spans="26:28" x14ac:dyDescent="0.2">
      <c r="Z199" s="11"/>
      <c r="AA199" s="11"/>
      <c r="AB199" s="5"/>
    </row>
    <row r="200" spans="26:28" x14ac:dyDescent="0.2">
      <c r="Z200" s="16"/>
      <c r="AA200" s="16"/>
      <c r="AB200" s="5"/>
    </row>
    <row r="201" spans="26:28" x14ac:dyDescent="0.2">
      <c r="Z201" s="10"/>
      <c r="AA201" s="10"/>
      <c r="AB201" s="5"/>
    </row>
    <row r="202" spans="26:28" x14ac:dyDescent="0.2">
      <c r="Z202" s="17"/>
      <c r="AA202" s="17"/>
      <c r="AB202" s="5"/>
    </row>
    <row r="203" spans="26:28" x14ac:dyDescent="0.2">
      <c r="Z203" s="18"/>
      <c r="AA203" s="18"/>
      <c r="AB203" s="5"/>
    </row>
    <row r="204" spans="26:28" x14ac:dyDescent="0.2">
      <c r="Z204" s="18"/>
      <c r="AA204" s="18"/>
      <c r="AB204" s="5"/>
    </row>
    <row r="205" spans="26:28" x14ac:dyDescent="0.2">
      <c r="Z205" s="17"/>
      <c r="AA205" s="17"/>
      <c r="AB205" s="5"/>
    </row>
    <row r="206" spans="26:28" x14ac:dyDescent="0.2">
      <c r="Z206" s="19"/>
      <c r="AA206" s="19"/>
      <c r="AB206" s="13"/>
    </row>
    <row r="207" spans="26:28" x14ac:dyDescent="0.2">
      <c r="Z207" s="19"/>
      <c r="AA207" s="19"/>
    </row>
    <row r="208" spans="26:28" x14ac:dyDescent="0.2">
      <c r="Z208" s="20"/>
      <c r="AA208" s="20"/>
    </row>
    <row r="209" spans="26:28" x14ac:dyDescent="0.2">
      <c r="Z209" s="21"/>
      <c r="AA209" s="21"/>
      <c r="AB209" s="5"/>
    </row>
    <row r="210" spans="26:28" x14ac:dyDescent="0.2">
      <c r="Z210" s="22"/>
      <c r="AA210" s="22"/>
    </row>
    <row r="211" spans="26:28" x14ac:dyDescent="0.2">
      <c r="Z211" s="23"/>
      <c r="AA211" s="23"/>
    </row>
    <row r="212" spans="26:28" x14ac:dyDescent="0.2">
      <c r="Z212" s="22"/>
      <c r="AA212" s="22"/>
      <c r="AB212" s="10"/>
    </row>
    <row r="213" spans="26:28" x14ac:dyDescent="0.2">
      <c r="Z213" s="22"/>
      <c r="AA213" s="22"/>
      <c r="AB213" s="10"/>
    </row>
    <row r="214" spans="26:28" x14ac:dyDescent="0.2">
      <c r="Z214" s="22"/>
      <c r="AA214" s="22"/>
      <c r="AB214" s="10"/>
    </row>
    <row r="215" spans="26:28" x14ac:dyDescent="0.2">
      <c r="Z215" s="22"/>
      <c r="AA215" s="22"/>
    </row>
    <row r="216" spans="26:28" x14ac:dyDescent="0.2">
      <c r="Z216" s="22"/>
      <c r="AA216" s="22"/>
    </row>
    <row r="217" spans="26:28" x14ac:dyDescent="0.2">
      <c r="Z217" s="23"/>
      <c r="AA217" s="23"/>
    </row>
    <row r="218" spans="26:28" x14ac:dyDescent="0.2">
      <c r="Z218" s="22"/>
      <c r="AA218" s="22"/>
    </row>
    <row r="219" spans="26:28" x14ac:dyDescent="0.2">
      <c r="Z219" s="17"/>
      <c r="AA219" s="17"/>
    </row>
    <row r="220" spans="26:28" x14ac:dyDescent="0.2">
      <c r="Z220" s="12"/>
      <c r="AA220" s="12"/>
      <c r="AB220" s="5"/>
    </row>
    <row r="221" spans="26:28" x14ac:dyDescent="0.2">
      <c r="Z221" s="12"/>
      <c r="AA221" s="12"/>
    </row>
    <row r="222" spans="26:28" x14ac:dyDescent="0.2">
      <c r="Z222" s="12"/>
      <c r="AA222" s="12"/>
    </row>
    <row r="223" spans="26:28" x14ac:dyDescent="0.2">
      <c r="Z223" s="12"/>
      <c r="AA223" s="12"/>
    </row>
    <row r="224" spans="26:28" x14ac:dyDescent="0.2">
      <c r="Z224" s="12"/>
      <c r="AA224" s="12"/>
    </row>
    <row r="225" spans="26:28" x14ac:dyDescent="0.2">
      <c r="Z225" s="12"/>
      <c r="AA225" s="12"/>
    </row>
    <row r="226" spans="26:28" x14ac:dyDescent="0.2">
      <c r="Z226" s="14"/>
      <c r="AA226" s="14"/>
    </row>
    <row r="227" spans="26:28" x14ac:dyDescent="0.2">
      <c r="Z227" s="24"/>
      <c r="AA227" s="24"/>
    </row>
    <row r="228" spans="26:28" x14ac:dyDescent="0.2">
      <c r="Z228" s="24"/>
      <c r="AA228" s="24"/>
    </row>
    <row r="229" spans="26:28" x14ac:dyDescent="0.2">
      <c r="AB229" s="5"/>
    </row>
    <row r="254" spans="26:28" x14ac:dyDescent="0.2">
      <c r="AB254" s="5"/>
    </row>
    <row r="255" spans="26:28" x14ac:dyDescent="0.2">
      <c r="Z255" s="14"/>
      <c r="AA255" s="14"/>
      <c r="AB255" s="5"/>
    </row>
    <row r="256" spans="26:28" x14ac:dyDescent="0.2">
      <c r="Z256" s="11"/>
      <c r="AA256" s="11"/>
      <c r="AB256" s="5"/>
    </row>
    <row r="257" spans="26:28" x14ac:dyDescent="0.2">
      <c r="Z257" s="14"/>
      <c r="AA257" s="14"/>
      <c r="AB257" s="5"/>
    </row>
    <row r="258" spans="26:28" x14ac:dyDescent="0.2">
      <c r="Z258" s="12"/>
      <c r="AA258" s="12"/>
      <c r="AB258" s="13"/>
    </row>
    <row r="259" spans="26:28" x14ac:dyDescent="0.2">
      <c r="Z259" s="12"/>
      <c r="AA259" s="12"/>
      <c r="AB259" s="13"/>
    </row>
    <row r="260" spans="26:28" x14ac:dyDescent="0.2">
      <c r="Z260" s="17"/>
      <c r="AA260" s="17"/>
      <c r="AB260" s="5"/>
    </row>
    <row r="261" spans="26:28" x14ac:dyDescent="0.2">
      <c r="Z261" s="11"/>
      <c r="AA261" s="11"/>
      <c r="AB261" s="5"/>
    </row>
    <row r="262" spans="26:28" x14ac:dyDescent="0.2">
      <c r="Z262" s="12"/>
      <c r="AA262" s="12"/>
      <c r="AB262" s="5"/>
    </row>
    <row r="263" spans="26:28" x14ac:dyDescent="0.2">
      <c r="Z263" s="12"/>
      <c r="AA263" s="12"/>
      <c r="AB263" s="5"/>
    </row>
    <row r="264" spans="26:28" x14ac:dyDescent="0.2">
      <c r="Z264" s="12"/>
      <c r="AA264" s="12"/>
      <c r="AB264" s="5"/>
    </row>
    <row r="265" spans="26:28" x14ac:dyDescent="0.2">
      <c r="Z265" s="16"/>
      <c r="AA265" s="16"/>
      <c r="AB265" s="5"/>
    </row>
    <row r="266" spans="26:28" x14ac:dyDescent="0.2">
      <c r="Z266" s="11"/>
      <c r="AA266" s="11"/>
      <c r="AB266" s="5"/>
    </row>
    <row r="267" spans="26:28" x14ac:dyDescent="0.2">
      <c r="Z267" s="12"/>
      <c r="AA267" s="12"/>
      <c r="AB267" s="5"/>
    </row>
    <row r="268" spans="26:28" x14ac:dyDescent="0.2">
      <c r="Z268" s="12"/>
      <c r="AA268" s="12"/>
      <c r="AB268" s="5"/>
    </row>
    <row r="269" spans="26:28" x14ac:dyDescent="0.2">
      <c r="Z269" s="12"/>
      <c r="AA269" s="12"/>
      <c r="AB269" s="5"/>
    </row>
    <row r="270" spans="26:28" x14ac:dyDescent="0.2">
      <c r="Z270" s="12"/>
      <c r="AA270" s="12"/>
      <c r="AB270" s="5"/>
    </row>
    <row r="271" spans="26:28" x14ac:dyDescent="0.2">
      <c r="Z271" s="14"/>
      <c r="AA271" s="14"/>
      <c r="AB271" s="5"/>
    </row>
    <row r="273" spans="26:28" x14ac:dyDescent="0.2">
      <c r="AB273" s="5"/>
    </row>
    <row r="286" spans="26:28" x14ac:dyDescent="0.2">
      <c r="Z286" s="15"/>
      <c r="AA286" s="15"/>
    </row>
    <row r="287" spans="26:28" x14ac:dyDescent="0.2">
      <c r="Z287" s="11"/>
      <c r="AA287" s="11"/>
      <c r="AB287" s="5"/>
    </row>
    <row r="288" spans="26:28" x14ac:dyDescent="0.2">
      <c r="Z288" s="11"/>
      <c r="AA288" s="11"/>
      <c r="AB288" s="5"/>
    </row>
    <row r="289" spans="26:28" x14ac:dyDescent="0.2">
      <c r="Z289" s="12"/>
      <c r="AA289" s="12"/>
      <c r="AB289" s="13"/>
    </row>
    <row r="290" spans="26:28" x14ac:dyDescent="0.2">
      <c r="Z290" s="12"/>
      <c r="AA290" s="12"/>
    </row>
    <row r="291" spans="26:28" x14ac:dyDescent="0.2">
      <c r="Z291" s="12"/>
      <c r="AA291" s="12"/>
    </row>
    <row r="292" spans="26:28" x14ac:dyDescent="0.2">
      <c r="Z292" s="14"/>
      <c r="AA292" s="14"/>
    </row>
    <row r="297" spans="26:28" x14ac:dyDescent="0.2">
      <c r="AB297" s="5"/>
    </row>
    <row r="304" spans="26:28" x14ac:dyDescent="0.2">
      <c r="Z304" s="4"/>
      <c r="AA304" s="4"/>
    </row>
    <row r="305" spans="26:28" x14ac:dyDescent="0.2">
      <c r="Z305" s="25"/>
      <c r="AA305" s="25"/>
      <c r="AB305" s="13"/>
    </row>
    <row r="306" spans="26:28" x14ac:dyDescent="0.2">
      <c r="Z306" s="25"/>
      <c r="AA306" s="25"/>
      <c r="AB306" s="13"/>
    </row>
    <row r="307" spans="26:28" x14ac:dyDescent="0.2">
      <c r="Z307" s="25"/>
      <c r="AA307" s="25"/>
      <c r="AB307" s="13"/>
    </row>
    <row r="308" spans="26:28" x14ac:dyDescent="0.2">
      <c r="Z308" s="25"/>
      <c r="AA308" s="25"/>
      <c r="AB308" s="13"/>
    </row>
    <row r="309" spans="26:28" x14ac:dyDescent="0.2">
      <c r="Z309" s="25"/>
      <c r="AA309" s="25"/>
      <c r="AB309" s="13"/>
    </row>
    <row r="310" spans="26:28" x14ac:dyDescent="0.2">
      <c r="Z310" s="25"/>
      <c r="AA310" s="25"/>
    </row>
    <row r="311" spans="26:28" x14ac:dyDescent="0.2">
      <c r="Z311" s="15"/>
      <c r="AA311" s="15"/>
    </row>
    <row r="312" spans="26:28" x14ac:dyDescent="0.2">
      <c r="AB312" s="5"/>
    </row>
    <row r="313" spans="26:28" x14ac:dyDescent="0.2">
      <c r="AB313" s="5"/>
    </row>
    <row r="314" spans="26:28" x14ac:dyDescent="0.2">
      <c r="AB314" s="5"/>
    </row>
    <row r="315" spans="26:28" x14ac:dyDescent="0.2">
      <c r="AB315" s="5"/>
    </row>
    <row r="316" spans="26:28" x14ac:dyDescent="0.2">
      <c r="AB316" s="5"/>
    </row>
    <row r="319" spans="26:28" x14ac:dyDescent="0.2">
      <c r="AB319" s="5"/>
    </row>
    <row r="335" spans="28:28" x14ac:dyDescent="0.2">
      <c r="AB335" s="5"/>
    </row>
    <row r="336" spans="28:28" x14ac:dyDescent="0.2">
      <c r="AB336" s="5"/>
    </row>
    <row r="340" spans="26:28" x14ac:dyDescent="0.2">
      <c r="AB340" s="5"/>
    </row>
    <row r="342" spans="26:28" x14ac:dyDescent="0.2">
      <c r="AB342" s="13"/>
    </row>
    <row r="343" spans="26:28" x14ac:dyDescent="0.2">
      <c r="AB343" s="13"/>
    </row>
    <row r="346" spans="26:28" x14ac:dyDescent="0.2">
      <c r="AB346" s="13"/>
    </row>
    <row r="347" spans="26:28" x14ac:dyDescent="0.2">
      <c r="Z347" s="12"/>
      <c r="AA347" s="12"/>
    </row>
    <row r="348" spans="26:28" x14ac:dyDescent="0.2">
      <c r="Z348" s="26"/>
      <c r="AA348" s="26"/>
    </row>
    <row r="349" spans="26:28" x14ac:dyDescent="0.2">
      <c r="Z349" s="4"/>
      <c r="AA349" s="4"/>
    </row>
    <row r="350" spans="26:28" x14ac:dyDescent="0.2">
      <c r="Z350" s="12"/>
      <c r="AA350" s="12"/>
      <c r="AB350" s="13"/>
    </row>
    <row r="351" spans="26:28" x14ac:dyDescent="0.2">
      <c r="Z351" s="12"/>
      <c r="AA351" s="12"/>
      <c r="AB351" s="13"/>
    </row>
    <row r="352" spans="26:28" x14ac:dyDescent="0.2">
      <c r="Z352" s="14"/>
      <c r="AA352" s="14"/>
    </row>
    <row r="353" spans="26:28" x14ac:dyDescent="0.2">
      <c r="Z353" s="12"/>
      <c r="AA353" s="12"/>
      <c r="AB353" s="5"/>
    </row>
    <row r="354" spans="26:28" x14ac:dyDescent="0.2">
      <c r="Z354" s="12"/>
      <c r="AA354" s="12"/>
      <c r="AB354" s="5"/>
    </row>
    <row r="355" spans="26:28" x14ac:dyDescent="0.2">
      <c r="Z355" s="12"/>
      <c r="AA355" s="12"/>
      <c r="AB355" s="5"/>
    </row>
    <row r="356" spans="26:28" x14ac:dyDescent="0.2">
      <c r="Z356" s="14"/>
      <c r="AA356" s="14"/>
      <c r="AB356" s="5"/>
    </row>
    <row r="357" spans="26:28" x14ac:dyDescent="0.2">
      <c r="Z357" s="4"/>
      <c r="AA357" s="4"/>
    </row>
    <row r="358" spans="26:28" x14ac:dyDescent="0.2">
      <c r="Z358" s="12"/>
      <c r="AA358" s="12"/>
      <c r="AB358" s="13"/>
    </row>
    <row r="359" spans="26:28" x14ac:dyDescent="0.2">
      <c r="Z359" s="12"/>
      <c r="AA359" s="12"/>
      <c r="AB359" s="5"/>
    </row>
    <row r="360" spans="26:28" x14ac:dyDescent="0.2">
      <c r="Z360" s="12"/>
      <c r="AA360" s="12"/>
    </row>
    <row r="361" spans="26:28" x14ac:dyDescent="0.2">
      <c r="Z361" s="12"/>
      <c r="AA361" s="12"/>
    </row>
    <row r="362" spans="26:28" x14ac:dyDescent="0.2">
      <c r="Z362" s="12"/>
      <c r="AA362" s="12"/>
    </row>
    <row r="363" spans="26:28" x14ac:dyDescent="0.2">
      <c r="Z363" s="12"/>
      <c r="AA363" s="12"/>
    </row>
    <row r="364" spans="26:28" x14ac:dyDescent="0.2">
      <c r="Z364" s="12"/>
      <c r="AA364" s="12"/>
    </row>
    <row r="365" spans="26:28" x14ac:dyDescent="0.2">
      <c r="Z365" s="12"/>
      <c r="AA365" s="12"/>
    </row>
    <row r="366" spans="26:28" x14ac:dyDescent="0.2">
      <c r="Z366" s="12"/>
      <c r="AA366" s="12"/>
    </row>
    <row r="367" spans="26:28" x14ac:dyDescent="0.2">
      <c r="Z367" s="12"/>
      <c r="AA367" s="12"/>
    </row>
    <row r="369" spans="26:28" x14ac:dyDescent="0.2">
      <c r="Z369" s="11"/>
      <c r="AA369" s="11"/>
    </row>
    <row r="370" spans="26:28" x14ac:dyDescent="0.2">
      <c r="Z370" s="12"/>
      <c r="AA370" s="12"/>
      <c r="AB370" s="13"/>
    </row>
    <row r="371" spans="26:28" x14ac:dyDescent="0.2">
      <c r="Z371" s="12"/>
      <c r="AA371" s="12"/>
      <c r="AB371" s="13"/>
    </row>
    <row r="372" spans="26:28" x14ac:dyDescent="0.2">
      <c r="Z372" s="12"/>
      <c r="AA372" s="12"/>
    </row>
    <row r="377" spans="26:28" x14ac:dyDescent="0.2">
      <c r="Z377" s="12"/>
      <c r="AA377" s="12"/>
    </row>
    <row r="379" spans="26:28" x14ac:dyDescent="0.2">
      <c r="Z379" s="12"/>
      <c r="AA379" s="12"/>
    </row>
    <row r="380" spans="26:28" x14ac:dyDescent="0.2">
      <c r="AB380" s="13"/>
    </row>
    <row r="381" spans="26:28" x14ac:dyDescent="0.2">
      <c r="Z381" s="12"/>
      <c r="AA381" s="12"/>
    </row>
    <row r="383" spans="26:28" x14ac:dyDescent="0.2">
      <c r="Z383" s="12"/>
      <c r="AA383" s="12"/>
    </row>
    <row r="385" spans="1:28" x14ac:dyDescent="0.2">
      <c r="Z385" s="12"/>
      <c r="AA385" s="12"/>
    </row>
    <row r="387" spans="1:28" x14ac:dyDescent="0.2">
      <c r="Z387" s="12"/>
      <c r="AA387" s="12"/>
    </row>
    <row r="389" spans="1:28" x14ac:dyDescent="0.2">
      <c r="Z389" s="12"/>
      <c r="AA389" s="12"/>
    </row>
    <row r="391" spans="1:28" s="4" customForma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2"/>
      <c r="AA391" s="12"/>
    </row>
    <row r="393" spans="1:28" x14ac:dyDescent="0.2">
      <c r="Z393" s="12"/>
      <c r="AA393" s="12"/>
      <c r="AB393" s="13"/>
    </row>
    <row r="395" spans="1:28" x14ac:dyDescent="0.2">
      <c r="Z395" s="12"/>
      <c r="AA395" s="12"/>
    </row>
    <row r="398" spans="1:28" x14ac:dyDescent="0.2">
      <c r="Z398" s="11"/>
      <c r="AA398" s="11"/>
    </row>
    <row r="407" spans="28:28" x14ac:dyDescent="0.2">
      <c r="AB407" s="7"/>
    </row>
  </sheetData>
  <mergeCells count="41">
    <mergeCell ref="W14:X15"/>
    <mergeCell ref="B16:P17"/>
    <mergeCell ref="Q16:V17"/>
    <mergeCell ref="W16:X17"/>
    <mergeCell ref="B18:P19"/>
    <mergeCell ref="Q18:V19"/>
    <mergeCell ref="W18:X19"/>
    <mergeCell ref="B14:P15"/>
    <mergeCell ref="Q14:V15"/>
    <mergeCell ref="B20:P21"/>
    <mergeCell ref="Q20:V21"/>
    <mergeCell ref="W20:X21"/>
    <mergeCell ref="B22:P23"/>
    <mergeCell ref="Q22:V23"/>
    <mergeCell ref="W22:X23"/>
    <mergeCell ref="B24:P25"/>
    <mergeCell ref="Q24:V25"/>
    <mergeCell ref="W24:X25"/>
    <mergeCell ref="B28:J29"/>
    <mergeCell ref="K28:P29"/>
    <mergeCell ref="Q28:V29"/>
    <mergeCell ref="W28:X29"/>
    <mergeCell ref="B30:J31"/>
    <mergeCell ref="K30:P31"/>
    <mergeCell ref="Q30:V31"/>
    <mergeCell ref="W30:X31"/>
    <mergeCell ref="B32:J33"/>
    <mergeCell ref="K32:P33"/>
    <mergeCell ref="Q32:V33"/>
    <mergeCell ref="W32:X33"/>
    <mergeCell ref="B38:P39"/>
    <mergeCell ref="Q38:V39"/>
    <mergeCell ref="W38:X39"/>
    <mergeCell ref="B34:J35"/>
    <mergeCell ref="K34:P35"/>
    <mergeCell ref="Q34:V35"/>
    <mergeCell ref="W34:X35"/>
    <mergeCell ref="B36:J37"/>
    <mergeCell ref="K36:P37"/>
    <mergeCell ref="Q36:V37"/>
    <mergeCell ref="W36:X37"/>
  </mergeCells>
  <conditionalFormatting sqref="A206">
    <cfRule type="containsText" dxfId="1" priority="1" operator="containsText" text="CHYBA. Doplň Buňku G15 v záložce Doplň">
      <formula>NOT(ISERROR(SEARCH("CHYBA. Doplň Buňku G15 v záložce Doplň",A206)))</formula>
    </cfRule>
  </conditionalFormatting>
  <dataValidations disablePrompts="1" count="2">
    <dataValidation errorStyle="warning" allowBlank="1" showInputMessage="1" showErrorMessage="1" error="Are you sure? " sqref="A219:AA219 A206:AA208" xr:uid="{9314DB75-83A7-4BA4-ADD2-EAC61626ED66}"/>
    <dataValidation errorStyle="warning" allowBlank="1" showInputMessage="1" error="Are you sure? " sqref="B215:AA215 B212:B214 B218 A209:A218 A220:AA226" xr:uid="{C6FB5A60-5430-4834-97FB-6767570761E5}"/>
  </dataValidations>
  <pageMargins left="0.78740157480314965" right="0.73958333333333337" top="0.98425196850393704" bottom="0.98425196850393704" header="0.31496062992125984" footer="0.31496062992125984"/>
  <pageSetup paperSize="9" orientation="portrait" horizontalDpi="4294967293" verticalDpi="4294967293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93155-13B9-4CA1-8CB2-B9C0AE8FBF03}">
  <sheetPr>
    <tabColor rgb="FFFFFF00"/>
  </sheetPr>
  <dimension ref="A1:AN441"/>
  <sheetViews>
    <sheetView view="pageLayout" topLeftCell="A69" zoomScaleNormal="100" workbookViewId="0">
      <selection activeCell="Y91" sqref="Y91"/>
    </sheetView>
  </sheetViews>
  <sheetFormatPr baseColWidth="10" defaultColWidth="9.83203125" defaultRowHeight="14" x14ac:dyDescent="0.2"/>
  <cols>
    <col min="1" max="2" width="3.1640625" style="30" customWidth="1"/>
    <col min="3" max="24" width="3.1640625" style="31" customWidth="1"/>
    <col min="25" max="35" width="3.33203125" style="31" customWidth="1"/>
    <col min="36" max="36" width="4.5" style="31" customWidth="1"/>
    <col min="37" max="40" width="3.33203125" style="31" customWidth="1"/>
    <col min="41" max="16384" width="9.83203125" style="31"/>
  </cols>
  <sheetData>
    <row r="1" spans="1:40" ht="18" x14ac:dyDescent="0.2">
      <c r="T1" s="27" t="s">
        <v>0</v>
      </c>
      <c r="AB1" s="32"/>
    </row>
    <row r="3" spans="1:40" x14ac:dyDescent="0.2">
      <c r="A3" s="184" t="s">
        <v>24</v>
      </c>
      <c r="B3" s="184"/>
      <c r="C3" s="185" t="s">
        <v>25</v>
      </c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 t="s">
        <v>26</v>
      </c>
      <c r="R3" s="185"/>
      <c r="S3" s="185"/>
      <c r="T3" s="185" t="s">
        <v>27</v>
      </c>
      <c r="U3" s="185"/>
      <c r="V3" s="185" t="s">
        <v>28</v>
      </c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 t="s">
        <v>29</v>
      </c>
      <c r="AH3" s="185"/>
      <c r="AI3" s="185"/>
      <c r="AJ3" s="185"/>
      <c r="AK3" s="185"/>
      <c r="AL3" s="185"/>
      <c r="AM3" s="185"/>
      <c r="AN3" s="185"/>
    </row>
    <row r="4" spans="1:40" s="34" customFormat="1" x14ac:dyDescent="0.2">
      <c r="A4" s="184"/>
      <c r="B4" s="184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79" t="s">
        <v>30</v>
      </c>
      <c r="W4" s="179"/>
      <c r="X4" s="179"/>
      <c r="Y4" s="179" t="s">
        <v>31</v>
      </c>
      <c r="Z4" s="179"/>
      <c r="AA4" s="179"/>
      <c r="AB4" s="179"/>
      <c r="AC4" s="186" t="s">
        <v>32</v>
      </c>
      <c r="AD4" s="186"/>
      <c r="AE4" s="186"/>
      <c r="AF4" s="186"/>
      <c r="AG4" s="179" t="s">
        <v>31</v>
      </c>
      <c r="AH4" s="179"/>
      <c r="AI4" s="179"/>
      <c r="AJ4" s="179"/>
      <c r="AK4" s="179" t="s">
        <v>32</v>
      </c>
      <c r="AL4" s="179"/>
      <c r="AM4" s="179"/>
      <c r="AN4" s="179"/>
    </row>
    <row r="5" spans="1:40" x14ac:dyDescent="0.2">
      <c r="A5" s="180" t="s">
        <v>33</v>
      </c>
      <c r="B5" s="181"/>
      <c r="C5" s="182" t="s">
        <v>34</v>
      </c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58" t="s">
        <v>35</v>
      </c>
      <c r="R5" s="159"/>
      <c r="S5" s="160"/>
      <c r="T5" s="158" t="s">
        <v>35</v>
      </c>
      <c r="U5" s="160"/>
      <c r="V5" s="161" t="s">
        <v>35</v>
      </c>
      <c r="W5" s="162"/>
      <c r="X5" s="163"/>
      <c r="Y5" s="164">
        <f>SUM(Y6:AB59)</f>
        <v>0</v>
      </c>
      <c r="Z5" s="165"/>
      <c r="AA5" s="165"/>
      <c r="AB5" s="166"/>
      <c r="AC5" s="164">
        <f>SUM(AC6:AF59)</f>
        <v>0</v>
      </c>
      <c r="AD5" s="165"/>
      <c r="AE5" s="165"/>
      <c r="AF5" s="166"/>
      <c r="AG5" s="164">
        <f>SUM(AG6:AJ59)</f>
        <v>0</v>
      </c>
      <c r="AH5" s="165"/>
      <c r="AI5" s="165"/>
      <c r="AJ5" s="166"/>
      <c r="AK5" s="164">
        <f>SUM(AK6:AN59)</f>
        <v>0</v>
      </c>
      <c r="AL5" s="165"/>
      <c r="AM5" s="165"/>
      <c r="AN5" s="166"/>
    </row>
    <row r="6" spans="1:40" x14ac:dyDescent="0.2">
      <c r="A6" s="111" t="s">
        <v>36</v>
      </c>
      <c r="B6" s="111"/>
      <c r="C6" s="112" t="s">
        <v>144</v>
      </c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4">
        <v>12</v>
      </c>
      <c r="R6" s="115"/>
      <c r="S6" s="115"/>
      <c r="T6" s="114" t="s">
        <v>37</v>
      </c>
      <c r="U6" s="116"/>
      <c r="V6" s="117"/>
      <c r="W6" s="113"/>
      <c r="X6" s="118"/>
      <c r="Y6" s="119">
        <f>Q6*V6</f>
        <v>0</v>
      </c>
      <c r="Z6" s="120"/>
      <c r="AA6" s="120"/>
      <c r="AB6" s="121"/>
      <c r="AC6" s="122" t="s">
        <v>35</v>
      </c>
      <c r="AD6" s="123"/>
      <c r="AE6" s="123"/>
      <c r="AF6" s="124"/>
      <c r="AG6" s="125">
        <f>Y6*1.21</f>
        <v>0</v>
      </c>
      <c r="AH6" s="125"/>
      <c r="AI6" s="125"/>
      <c r="AJ6" s="125"/>
      <c r="AK6" s="110" t="s">
        <v>35</v>
      </c>
      <c r="AL6" s="110"/>
      <c r="AM6" s="110"/>
      <c r="AN6" s="110"/>
    </row>
    <row r="7" spans="1:40" x14ac:dyDescent="0.2">
      <c r="A7" s="111" t="s">
        <v>38</v>
      </c>
      <c r="B7" s="111"/>
      <c r="C7" s="112" t="s">
        <v>145</v>
      </c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4">
        <v>5</v>
      </c>
      <c r="R7" s="115"/>
      <c r="S7" s="115"/>
      <c r="T7" s="114" t="s">
        <v>37</v>
      </c>
      <c r="U7" s="116"/>
      <c r="V7" s="117"/>
      <c r="W7" s="113"/>
      <c r="X7" s="118"/>
      <c r="Y7" s="119">
        <f>Q7*V7</f>
        <v>0</v>
      </c>
      <c r="Z7" s="120"/>
      <c r="AA7" s="120"/>
      <c r="AB7" s="121"/>
      <c r="AC7" s="122" t="s">
        <v>35</v>
      </c>
      <c r="AD7" s="123"/>
      <c r="AE7" s="123"/>
      <c r="AF7" s="124"/>
      <c r="AG7" s="125">
        <f t="shared" ref="AG7:AG58" si="0">Y7*1.21</f>
        <v>0</v>
      </c>
      <c r="AH7" s="125"/>
      <c r="AI7" s="125"/>
      <c r="AJ7" s="125"/>
      <c r="AK7" s="110" t="s">
        <v>35</v>
      </c>
      <c r="AL7" s="110"/>
      <c r="AM7" s="110"/>
      <c r="AN7" s="110"/>
    </row>
    <row r="8" spans="1:40" x14ac:dyDescent="0.2">
      <c r="A8" s="111" t="s">
        <v>39</v>
      </c>
      <c r="B8" s="111"/>
      <c r="C8" s="112" t="s">
        <v>146</v>
      </c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4">
        <v>8</v>
      </c>
      <c r="R8" s="115"/>
      <c r="S8" s="115"/>
      <c r="T8" s="114" t="s">
        <v>37</v>
      </c>
      <c r="U8" s="116"/>
      <c r="V8" s="117"/>
      <c r="W8" s="113"/>
      <c r="X8" s="118"/>
      <c r="Y8" s="119">
        <f>Q8*V8</f>
        <v>0</v>
      </c>
      <c r="Z8" s="120"/>
      <c r="AA8" s="120"/>
      <c r="AB8" s="121"/>
      <c r="AC8" s="122" t="s">
        <v>35</v>
      </c>
      <c r="AD8" s="123"/>
      <c r="AE8" s="123"/>
      <c r="AF8" s="124"/>
      <c r="AG8" s="125">
        <f t="shared" si="0"/>
        <v>0</v>
      </c>
      <c r="AH8" s="125"/>
      <c r="AI8" s="125"/>
      <c r="AJ8" s="125"/>
      <c r="AK8" s="110" t="s">
        <v>35</v>
      </c>
      <c r="AL8" s="110"/>
      <c r="AM8" s="110"/>
      <c r="AN8" s="110"/>
    </row>
    <row r="9" spans="1:40" x14ac:dyDescent="0.2">
      <c r="A9" s="111" t="s">
        <v>40</v>
      </c>
      <c r="B9" s="111"/>
      <c r="C9" s="112" t="s">
        <v>147</v>
      </c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4">
        <v>4</v>
      </c>
      <c r="R9" s="115"/>
      <c r="S9" s="115"/>
      <c r="T9" s="114" t="s">
        <v>37</v>
      </c>
      <c r="U9" s="116"/>
      <c r="V9" s="117"/>
      <c r="W9" s="113"/>
      <c r="X9" s="118"/>
      <c r="Y9" s="119">
        <f t="shared" ref="Y9:Y58" si="1">Q9*V9</f>
        <v>0</v>
      </c>
      <c r="Z9" s="120"/>
      <c r="AA9" s="120"/>
      <c r="AB9" s="121"/>
      <c r="AC9" s="122" t="s">
        <v>35</v>
      </c>
      <c r="AD9" s="123"/>
      <c r="AE9" s="123"/>
      <c r="AF9" s="124"/>
      <c r="AG9" s="125">
        <f t="shared" si="0"/>
        <v>0</v>
      </c>
      <c r="AH9" s="125"/>
      <c r="AI9" s="125"/>
      <c r="AJ9" s="125"/>
      <c r="AK9" s="110" t="s">
        <v>35</v>
      </c>
      <c r="AL9" s="110"/>
      <c r="AM9" s="110"/>
      <c r="AN9" s="110"/>
    </row>
    <row r="10" spans="1:40" x14ac:dyDescent="0.2">
      <c r="A10" s="111" t="s">
        <v>41</v>
      </c>
      <c r="B10" s="111"/>
      <c r="C10" s="112" t="s">
        <v>148</v>
      </c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4">
        <v>24</v>
      </c>
      <c r="R10" s="115"/>
      <c r="S10" s="115"/>
      <c r="T10" s="114" t="s">
        <v>37</v>
      </c>
      <c r="U10" s="116"/>
      <c r="V10" s="117"/>
      <c r="W10" s="113"/>
      <c r="X10" s="118"/>
      <c r="Y10" s="119">
        <f t="shared" si="1"/>
        <v>0</v>
      </c>
      <c r="Z10" s="120"/>
      <c r="AA10" s="120"/>
      <c r="AB10" s="121"/>
      <c r="AC10" s="122" t="s">
        <v>35</v>
      </c>
      <c r="AD10" s="123"/>
      <c r="AE10" s="123"/>
      <c r="AF10" s="124"/>
      <c r="AG10" s="125">
        <f t="shared" si="0"/>
        <v>0</v>
      </c>
      <c r="AH10" s="125"/>
      <c r="AI10" s="125"/>
      <c r="AJ10" s="125"/>
      <c r="AK10" s="110" t="s">
        <v>35</v>
      </c>
      <c r="AL10" s="110"/>
      <c r="AM10" s="110"/>
      <c r="AN10" s="110"/>
    </row>
    <row r="11" spans="1:40" x14ac:dyDescent="0.2">
      <c r="A11" s="111" t="s">
        <v>42</v>
      </c>
      <c r="B11" s="111"/>
      <c r="C11" s="112" t="s">
        <v>151</v>
      </c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4">
        <v>41</v>
      </c>
      <c r="R11" s="115"/>
      <c r="S11" s="115"/>
      <c r="T11" s="114" t="s">
        <v>37</v>
      </c>
      <c r="U11" s="116"/>
      <c r="V11" s="117"/>
      <c r="W11" s="113"/>
      <c r="X11" s="118"/>
      <c r="Y11" s="119">
        <f t="shared" si="1"/>
        <v>0</v>
      </c>
      <c r="Z11" s="120"/>
      <c r="AA11" s="120"/>
      <c r="AB11" s="121"/>
      <c r="AC11" s="122" t="s">
        <v>35</v>
      </c>
      <c r="AD11" s="123"/>
      <c r="AE11" s="123"/>
      <c r="AF11" s="124"/>
      <c r="AG11" s="125">
        <f t="shared" si="0"/>
        <v>0</v>
      </c>
      <c r="AH11" s="125"/>
      <c r="AI11" s="125"/>
      <c r="AJ11" s="125"/>
      <c r="AK11" s="110" t="s">
        <v>35</v>
      </c>
      <c r="AL11" s="110"/>
      <c r="AM11" s="110"/>
      <c r="AN11" s="110"/>
    </row>
    <row r="12" spans="1:40" x14ac:dyDescent="0.2">
      <c r="A12" s="111" t="s">
        <v>43</v>
      </c>
      <c r="B12" s="111"/>
      <c r="C12" s="112" t="s">
        <v>149</v>
      </c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4">
        <v>15</v>
      </c>
      <c r="R12" s="115"/>
      <c r="S12" s="115"/>
      <c r="T12" s="114" t="s">
        <v>37</v>
      </c>
      <c r="U12" s="116"/>
      <c r="V12" s="117"/>
      <c r="W12" s="113"/>
      <c r="X12" s="118"/>
      <c r="Y12" s="119">
        <f t="shared" si="1"/>
        <v>0</v>
      </c>
      <c r="Z12" s="120"/>
      <c r="AA12" s="120"/>
      <c r="AB12" s="121"/>
      <c r="AC12" s="122" t="s">
        <v>35</v>
      </c>
      <c r="AD12" s="123"/>
      <c r="AE12" s="123"/>
      <c r="AF12" s="124"/>
      <c r="AG12" s="125">
        <f t="shared" si="0"/>
        <v>0</v>
      </c>
      <c r="AH12" s="125"/>
      <c r="AI12" s="125"/>
      <c r="AJ12" s="125"/>
      <c r="AK12" s="110" t="s">
        <v>35</v>
      </c>
      <c r="AL12" s="110"/>
      <c r="AM12" s="110"/>
      <c r="AN12" s="110"/>
    </row>
    <row r="13" spans="1:40" x14ac:dyDescent="0.2">
      <c r="A13" s="111" t="s">
        <v>44</v>
      </c>
      <c r="B13" s="111"/>
      <c r="C13" s="112" t="s">
        <v>152</v>
      </c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4">
        <v>31</v>
      </c>
      <c r="R13" s="115"/>
      <c r="S13" s="115"/>
      <c r="T13" s="114" t="s">
        <v>37</v>
      </c>
      <c r="U13" s="116"/>
      <c r="V13" s="117"/>
      <c r="W13" s="113"/>
      <c r="X13" s="118"/>
      <c r="Y13" s="119">
        <f t="shared" si="1"/>
        <v>0</v>
      </c>
      <c r="Z13" s="120"/>
      <c r="AA13" s="120"/>
      <c r="AB13" s="121"/>
      <c r="AC13" s="122" t="s">
        <v>35</v>
      </c>
      <c r="AD13" s="123"/>
      <c r="AE13" s="123"/>
      <c r="AF13" s="124"/>
      <c r="AG13" s="125">
        <f t="shared" si="0"/>
        <v>0</v>
      </c>
      <c r="AH13" s="125"/>
      <c r="AI13" s="125"/>
      <c r="AJ13" s="125"/>
      <c r="AK13" s="110" t="s">
        <v>35</v>
      </c>
      <c r="AL13" s="110"/>
      <c r="AM13" s="110"/>
      <c r="AN13" s="110"/>
    </row>
    <row r="14" spans="1:40" x14ac:dyDescent="0.2">
      <c r="A14" s="111" t="s">
        <v>45</v>
      </c>
      <c r="B14" s="111"/>
      <c r="C14" s="112" t="s">
        <v>150</v>
      </c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4">
        <v>27</v>
      </c>
      <c r="R14" s="115"/>
      <c r="S14" s="116"/>
      <c r="T14" s="114" t="s">
        <v>37</v>
      </c>
      <c r="U14" s="116"/>
      <c r="V14" s="117"/>
      <c r="W14" s="113"/>
      <c r="X14" s="118"/>
      <c r="Y14" s="119">
        <f t="shared" ref="Y14:Y43" si="2">Q14*V14</f>
        <v>0</v>
      </c>
      <c r="Z14" s="120"/>
      <c r="AA14" s="120"/>
      <c r="AB14" s="121"/>
      <c r="AC14" s="122" t="s">
        <v>35</v>
      </c>
      <c r="AD14" s="123"/>
      <c r="AE14" s="123"/>
      <c r="AF14" s="124"/>
      <c r="AG14" s="125">
        <f t="shared" ref="AG14:AG43" si="3">Y14*1.21</f>
        <v>0</v>
      </c>
      <c r="AH14" s="125"/>
      <c r="AI14" s="125"/>
      <c r="AJ14" s="125"/>
      <c r="AK14" s="110" t="s">
        <v>35</v>
      </c>
      <c r="AL14" s="110"/>
      <c r="AM14" s="110"/>
      <c r="AN14" s="110"/>
    </row>
    <row r="15" spans="1:40" x14ac:dyDescent="0.2">
      <c r="A15" s="111" t="s">
        <v>46</v>
      </c>
      <c r="B15" s="111"/>
      <c r="C15" s="112" t="s">
        <v>153</v>
      </c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4">
        <v>11</v>
      </c>
      <c r="R15" s="115"/>
      <c r="S15" s="116"/>
      <c r="T15" s="114" t="s">
        <v>37</v>
      </c>
      <c r="U15" s="116"/>
      <c r="V15" s="117"/>
      <c r="W15" s="113"/>
      <c r="X15" s="118"/>
      <c r="Y15" s="122" t="s">
        <v>35</v>
      </c>
      <c r="Z15" s="123"/>
      <c r="AA15" s="123"/>
      <c r="AB15" s="124"/>
      <c r="AC15" s="127">
        <f>Q15*V15</f>
        <v>0</v>
      </c>
      <c r="AD15" s="120"/>
      <c r="AE15" s="120"/>
      <c r="AF15" s="121"/>
      <c r="AG15" s="110" t="s">
        <v>35</v>
      </c>
      <c r="AH15" s="110"/>
      <c r="AI15" s="110"/>
      <c r="AJ15" s="110"/>
      <c r="AK15" s="125">
        <f>AC15*1.21</f>
        <v>0</v>
      </c>
      <c r="AL15" s="125"/>
      <c r="AM15" s="125"/>
      <c r="AN15" s="125"/>
    </row>
    <row r="16" spans="1:40" x14ac:dyDescent="0.2">
      <c r="A16" s="111" t="s">
        <v>47</v>
      </c>
      <c r="B16" s="111"/>
      <c r="C16" s="112" t="s">
        <v>154</v>
      </c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4">
        <v>7</v>
      </c>
      <c r="R16" s="115"/>
      <c r="S16" s="116"/>
      <c r="T16" s="114" t="s">
        <v>37</v>
      </c>
      <c r="U16" s="116"/>
      <c r="V16" s="117"/>
      <c r="W16" s="113"/>
      <c r="X16" s="118"/>
      <c r="Y16" s="119">
        <f t="shared" si="2"/>
        <v>0</v>
      </c>
      <c r="Z16" s="120"/>
      <c r="AA16" s="120"/>
      <c r="AB16" s="121"/>
      <c r="AC16" s="122" t="s">
        <v>35</v>
      </c>
      <c r="AD16" s="123"/>
      <c r="AE16" s="123"/>
      <c r="AF16" s="124"/>
      <c r="AG16" s="125">
        <f t="shared" si="3"/>
        <v>0</v>
      </c>
      <c r="AH16" s="125"/>
      <c r="AI16" s="125"/>
      <c r="AJ16" s="125"/>
      <c r="AK16" s="110" t="s">
        <v>35</v>
      </c>
      <c r="AL16" s="110"/>
      <c r="AM16" s="110"/>
      <c r="AN16" s="110"/>
    </row>
    <row r="17" spans="1:40" x14ac:dyDescent="0.2">
      <c r="A17" s="111" t="s">
        <v>48</v>
      </c>
      <c r="B17" s="111"/>
      <c r="C17" s="112" t="s">
        <v>155</v>
      </c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4">
        <v>6</v>
      </c>
      <c r="R17" s="115"/>
      <c r="S17" s="116"/>
      <c r="T17" s="114" t="s">
        <v>37</v>
      </c>
      <c r="U17" s="116"/>
      <c r="V17" s="117"/>
      <c r="W17" s="113"/>
      <c r="X17" s="118"/>
      <c r="Y17" s="119">
        <f t="shared" si="2"/>
        <v>0</v>
      </c>
      <c r="Z17" s="120"/>
      <c r="AA17" s="120"/>
      <c r="AB17" s="121"/>
      <c r="AC17" s="122" t="s">
        <v>35</v>
      </c>
      <c r="AD17" s="123"/>
      <c r="AE17" s="123"/>
      <c r="AF17" s="124"/>
      <c r="AG17" s="125">
        <f t="shared" si="3"/>
        <v>0</v>
      </c>
      <c r="AH17" s="125"/>
      <c r="AI17" s="125"/>
      <c r="AJ17" s="125"/>
      <c r="AK17" s="110" t="s">
        <v>35</v>
      </c>
      <c r="AL17" s="110"/>
      <c r="AM17" s="110"/>
      <c r="AN17" s="110"/>
    </row>
    <row r="18" spans="1:40" x14ac:dyDescent="0.2">
      <c r="A18" s="111" t="s">
        <v>49</v>
      </c>
      <c r="B18" s="111"/>
      <c r="C18" s="112" t="s">
        <v>195</v>
      </c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4">
        <v>7</v>
      </c>
      <c r="R18" s="115"/>
      <c r="S18" s="116"/>
      <c r="T18" s="114" t="s">
        <v>37</v>
      </c>
      <c r="U18" s="116"/>
      <c r="V18" s="117"/>
      <c r="W18" s="113"/>
      <c r="X18" s="118"/>
      <c r="Y18" s="119">
        <f t="shared" si="2"/>
        <v>0</v>
      </c>
      <c r="Z18" s="120"/>
      <c r="AA18" s="120"/>
      <c r="AB18" s="121"/>
      <c r="AC18" s="122" t="s">
        <v>35</v>
      </c>
      <c r="AD18" s="123"/>
      <c r="AE18" s="123"/>
      <c r="AF18" s="124"/>
      <c r="AG18" s="125">
        <f t="shared" si="3"/>
        <v>0</v>
      </c>
      <c r="AH18" s="125"/>
      <c r="AI18" s="125"/>
      <c r="AJ18" s="125"/>
      <c r="AK18" s="110" t="s">
        <v>35</v>
      </c>
      <c r="AL18" s="110"/>
      <c r="AM18" s="110"/>
      <c r="AN18" s="110"/>
    </row>
    <row r="19" spans="1:40" x14ac:dyDescent="0.2">
      <c r="A19" s="111" t="s">
        <v>50</v>
      </c>
      <c r="B19" s="111"/>
      <c r="C19" s="112" t="s">
        <v>156</v>
      </c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4">
        <v>10</v>
      </c>
      <c r="R19" s="115"/>
      <c r="S19" s="116"/>
      <c r="T19" s="114" t="s">
        <v>37</v>
      </c>
      <c r="U19" s="116"/>
      <c r="V19" s="117"/>
      <c r="W19" s="113"/>
      <c r="X19" s="118"/>
      <c r="Y19" s="122" t="s">
        <v>35</v>
      </c>
      <c r="Z19" s="123"/>
      <c r="AA19" s="123"/>
      <c r="AB19" s="124"/>
      <c r="AC19" s="127">
        <f>Q19*V19</f>
        <v>0</v>
      </c>
      <c r="AD19" s="120"/>
      <c r="AE19" s="120"/>
      <c r="AF19" s="121"/>
      <c r="AG19" s="110" t="s">
        <v>35</v>
      </c>
      <c r="AH19" s="110"/>
      <c r="AI19" s="110"/>
      <c r="AJ19" s="110"/>
      <c r="AK19" s="125">
        <f>AC19*1.21</f>
        <v>0</v>
      </c>
      <c r="AL19" s="125"/>
      <c r="AM19" s="125"/>
      <c r="AN19" s="125"/>
    </row>
    <row r="20" spans="1:40" x14ac:dyDescent="0.2">
      <c r="A20" s="111" t="s">
        <v>52</v>
      </c>
      <c r="B20" s="111"/>
      <c r="C20" s="112" t="s">
        <v>157</v>
      </c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4">
        <v>20</v>
      </c>
      <c r="R20" s="115"/>
      <c r="S20" s="116"/>
      <c r="T20" s="114" t="s">
        <v>37</v>
      </c>
      <c r="U20" s="116"/>
      <c r="V20" s="117"/>
      <c r="W20" s="113"/>
      <c r="X20" s="118"/>
      <c r="Y20" s="119">
        <f t="shared" si="2"/>
        <v>0</v>
      </c>
      <c r="Z20" s="120"/>
      <c r="AA20" s="120"/>
      <c r="AB20" s="121"/>
      <c r="AC20" s="122" t="s">
        <v>35</v>
      </c>
      <c r="AD20" s="123"/>
      <c r="AE20" s="123"/>
      <c r="AF20" s="124"/>
      <c r="AG20" s="125">
        <f t="shared" si="3"/>
        <v>0</v>
      </c>
      <c r="AH20" s="125"/>
      <c r="AI20" s="125"/>
      <c r="AJ20" s="125"/>
      <c r="AK20" s="110" t="s">
        <v>35</v>
      </c>
      <c r="AL20" s="110"/>
      <c r="AM20" s="110"/>
      <c r="AN20" s="110"/>
    </row>
    <row r="21" spans="1:40" x14ac:dyDescent="0.2">
      <c r="A21" s="111" t="s">
        <v>53</v>
      </c>
      <c r="B21" s="111"/>
      <c r="C21" s="112" t="s">
        <v>158</v>
      </c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4">
        <v>18</v>
      </c>
      <c r="R21" s="115"/>
      <c r="S21" s="116"/>
      <c r="T21" s="114" t="s">
        <v>37</v>
      </c>
      <c r="U21" s="116"/>
      <c r="V21" s="117"/>
      <c r="W21" s="113"/>
      <c r="X21" s="118"/>
      <c r="Y21" s="119">
        <f t="shared" si="2"/>
        <v>0</v>
      </c>
      <c r="Z21" s="120"/>
      <c r="AA21" s="120"/>
      <c r="AB21" s="121"/>
      <c r="AC21" s="122" t="s">
        <v>35</v>
      </c>
      <c r="AD21" s="123"/>
      <c r="AE21" s="123"/>
      <c r="AF21" s="124"/>
      <c r="AG21" s="125">
        <f t="shared" si="3"/>
        <v>0</v>
      </c>
      <c r="AH21" s="125"/>
      <c r="AI21" s="125"/>
      <c r="AJ21" s="125"/>
      <c r="AK21" s="110" t="s">
        <v>35</v>
      </c>
      <c r="AL21" s="110"/>
      <c r="AM21" s="110"/>
      <c r="AN21" s="110"/>
    </row>
    <row r="22" spans="1:40" x14ac:dyDescent="0.2">
      <c r="A22" s="111" t="s">
        <v>54</v>
      </c>
      <c r="B22" s="111"/>
      <c r="C22" s="112" t="s">
        <v>159</v>
      </c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4">
        <v>10</v>
      </c>
      <c r="R22" s="115"/>
      <c r="S22" s="116"/>
      <c r="T22" s="114" t="s">
        <v>37</v>
      </c>
      <c r="U22" s="116"/>
      <c r="V22" s="117"/>
      <c r="W22" s="113"/>
      <c r="X22" s="118"/>
      <c r="Y22" s="119">
        <f t="shared" si="2"/>
        <v>0</v>
      </c>
      <c r="Z22" s="120"/>
      <c r="AA22" s="120"/>
      <c r="AB22" s="121"/>
      <c r="AC22" s="122" t="s">
        <v>35</v>
      </c>
      <c r="AD22" s="123"/>
      <c r="AE22" s="123"/>
      <c r="AF22" s="124"/>
      <c r="AG22" s="125">
        <f t="shared" si="3"/>
        <v>0</v>
      </c>
      <c r="AH22" s="125"/>
      <c r="AI22" s="125"/>
      <c r="AJ22" s="125"/>
      <c r="AK22" s="110" t="s">
        <v>35</v>
      </c>
      <c r="AL22" s="110"/>
      <c r="AM22" s="110"/>
      <c r="AN22" s="110"/>
    </row>
    <row r="23" spans="1:40" x14ac:dyDescent="0.2">
      <c r="A23" s="111" t="s">
        <v>99</v>
      </c>
      <c r="B23" s="111"/>
      <c r="C23" s="112" t="s">
        <v>160</v>
      </c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4">
        <v>21</v>
      </c>
      <c r="R23" s="115"/>
      <c r="S23" s="116"/>
      <c r="T23" s="114" t="s">
        <v>37</v>
      </c>
      <c r="U23" s="116"/>
      <c r="V23" s="117"/>
      <c r="W23" s="113"/>
      <c r="X23" s="118"/>
      <c r="Y23" s="119">
        <f t="shared" si="2"/>
        <v>0</v>
      </c>
      <c r="Z23" s="120"/>
      <c r="AA23" s="120"/>
      <c r="AB23" s="121"/>
      <c r="AC23" s="122" t="s">
        <v>35</v>
      </c>
      <c r="AD23" s="123"/>
      <c r="AE23" s="123"/>
      <c r="AF23" s="124"/>
      <c r="AG23" s="125">
        <f t="shared" si="3"/>
        <v>0</v>
      </c>
      <c r="AH23" s="125"/>
      <c r="AI23" s="125"/>
      <c r="AJ23" s="125"/>
      <c r="AK23" s="110" t="s">
        <v>35</v>
      </c>
      <c r="AL23" s="110"/>
      <c r="AM23" s="110"/>
      <c r="AN23" s="110"/>
    </row>
    <row r="24" spans="1:40" x14ac:dyDescent="0.2">
      <c r="A24" s="111" t="s">
        <v>101</v>
      </c>
      <c r="B24" s="111"/>
      <c r="C24" s="112" t="s">
        <v>196</v>
      </c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4">
        <v>6</v>
      </c>
      <c r="R24" s="115"/>
      <c r="S24" s="116"/>
      <c r="T24" s="114" t="s">
        <v>37</v>
      </c>
      <c r="U24" s="116"/>
      <c r="V24" s="117"/>
      <c r="W24" s="113"/>
      <c r="X24" s="118"/>
      <c r="Y24" s="119">
        <f t="shared" si="2"/>
        <v>0</v>
      </c>
      <c r="Z24" s="120"/>
      <c r="AA24" s="120"/>
      <c r="AB24" s="121"/>
      <c r="AC24" s="122" t="s">
        <v>35</v>
      </c>
      <c r="AD24" s="123"/>
      <c r="AE24" s="123"/>
      <c r="AF24" s="124"/>
      <c r="AG24" s="125">
        <f t="shared" si="3"/>
        <v>0</v>
      </c>
      <c r="AH24" s="125"/>
      <c r="AI24" s="125"/>
      <c r="AJ24" s="125"/>
      <c r="AK24" s="110" t="s">
        <v>35</v>
      </c>
      <c r="AL24" s="110"/>
      <c r="AM24" s="110"/>
      <c r="AN24" s="110"/>
    </row>
    <row r="25" spans="1:40" x14ac:dyDescent="0.2">
      <c r="A25" s="111" t="s">
        <v>112</v>
      </c>
      <c r="B25" s="111"/>
      <c r="C25" s="112" t="s">
        <v>161</v>
      </c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4">
        <v>10</v>
      </c>
      <c r="R25" s="115"/>
      <c r="S25" s="116"/>
      <c r="T25" s="114" t="s">
        <v>37</v>
      </c>
      <c r="U25" s="116"/>
      <c r="V25" s="117"/>
      <c r="W25" s="113"/>
      <c r="X25" s="118"/>
      <c r="Y25" s="122" t="s">
        <v>35</v>
      </c>
      <c r="Z25" s="123"/>
      <c r="AA25" s="123"/>
      <c r="AB25" s="124"/>
      <c r="AC25" s="127">
        <f>Q25*V25</f>
        <v>0</v>
      </c>
      <c r="AD25" s="120"/>
      <c r="AE25" s="120"/>
      <c r="AF25" s="121"/>
      <c r="AG25" s="110" t="s">
        <v>35</v>
      </c>
      <c r="AH25" s="110"/>
      <c r="AI25" s="110"/>
      <c r="AJ25" s="110"/>
      <c r="AK25" s="125">
        <f>AC25*1.21</f>
        <v>0</v>
      </c>
      <c r="AL25" s="125"/>
      <c r="AM25" s="125"/>
      <c r="AN25" s="125"/>
    </row>
    <row r="26" spans="1:40" x14ac:dyDescent="0.2">
      <c r="A26" s="111" t="s">
        <v>113</v>
      </c>
      <c r="B26" s="111"/>
      <c r="C26" s="112" t="s">
        <v>162</v>
      </c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4">
        <v>3</v>
      </c>
      <c r="R26" s="115"/>
      <c r="S26" s="116"/>
      <c r="T26" s="114" t="s">
        <v>37</v>
      </c>
      <c r="U26" s="116"/>
      <c r="V26" s="117"/>
      <c r="W26" s="113"/>
      <c r="X26" s="118"/>
      <c r="Y26" s="119">
        <f t="shared" si="2"/>
        <v>0</v>
      </c>
      <c r="Z26" s="120"/>
      <c r="AA26" s="120"/>
      <c r="AB26" s="121"/>
      <c r="AC26" s="122" t="s">
        <v>35</v>
      </c>
      <c r="AD26" s="123"/>
      <c r="AE26" s="123"/>
      <c r="AF26" s="124"/>
      <c r="AG26" s="125">
        <f t="shared" si="3"/>
        <v>0</v>
      </c>
      <c r="AH26" s="125"/>
      <c r="AI26" s="125"/>
      <c r="AJ26" s="125"/>
      <c r="AK26" s="110" t="s">
        <v>35</v>
      </c>
      <c r="AL26" s="110"/>
      <c r="AM26" s="110"/>
      <c r="AN26" s="110"/>
    </row>
    <row r="27" spans="1:40" x14ac:dyDescent="0.2">
      <c r="A27" s="111" t="s">
        <v>114</v>
      </c>
      <c r="B27" s="111"/>
      <c r="C27" s="112" t="s">
        <v>163</v>
      </c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4">
        <v>1</v>
      </c>
      <c r="R27" s="115"/>
      <c r="S27" s="116"/>
      <c r="T27" s="114" t="s">
        <v>37</v>
      </c>
      <c r="U27" s="116"/>
      <c r="V27" s="117"/>
      <c r="W27" s="113"/>
      <c r="X27" s="118"/>
      <c r="Y27" s="122" t="s">
        <v>35</v>
      </c>
      <c r="Z27" s="123"/>
      <c r="AA27" s="123"/>
      <c r="AB27" s="124"/>
      <c r="AC27" s="127">
        <f>Q27*V27</f>
        <v>0</v>
      </c>
      <c r="AD27" s="120"/>
      <c r="AE27" s="120"/>
      <c r="AF27" s="121"/>
      <c r="AG27" s="110" t="s">
        <v>35</v>
      </c>
      <c r="AH27" s="110"/>
      <c r="AI27" s="110"/>
      <c r="AJ27" s="110"/>
      <c r="AK27" s="125">
        <f>AC27*1.21</f>
        <v>0</v>
      </c>
      <c r="AL27" s="125"/>
      <c r="AM27" s="125"/>
      <c r="AN27" s="125"/>
    </row>
    <row r="28" spans="1:40" x14ac:dyDescent="0.2">
      <c r="A28" s="111" t="s">
        <v>115</v>
      </c>
      <c r="B28" s="111"/>
      <c r="C28" s="112" t="s">
        <v>164</v>
      </c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4">
        <v>28</v>
      </c>
      <c r="R28" s="115"/>
      <c r="S28" s="116"/>
      <c r="T28" s="114" t="s">
        <v>37</v>
      </c>
      <c r="U28" s="116"/>
      <c r="V28" s="117"/>
      <c r="W28" s="113"/>
      <c r="X28" s="118"/>
      <c r="Y28" s="119">
        <f t="shared" si="2"/>
        <v>0</v>
      </c>
      <c r="Z28" s="120"/>
      <c r="AA28" s="120"/>
      <c r="AB28" s="121"/>
      <c r="AC28" s="122" t="s">
        <v>35</v>
      </c>
      <c r="AD28" s="123"/>
      <c r="AE28" s="123"/>
      <c r="AF28" s="124"/>
      <c r="AG28" s="125">
        <f t="shared" si="3"/>
        <v>0</v>
      </c>
      <c r="AH28" s="125"/>
      <c r="AI28" s="125"/>
      <c r="AJ28" s="125"/>
      <c r="AK28" s="110" t="s">
        <v>35</v>
      </c>
      <c r="AL28" s="110"/>
      <c r="AM28" s="110"/>
      <c r="AN28" s="110"/>
    </row>
    <row r="29" spans="1:40" x14ac:dyDescent="0.2">
      <c r="A29" s="111" t="s">
        <v>116</v>
      </c>
      <c r="B29" s="111"/>
      <c r="C29" s="112" t="s">
        <v>165</v>
      </c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4">
        <v>11</v>
      </c>
      <c r="R29" s="115"/>
      <c r="S29" s="116"/>
      <c r="T29" s="114" t="s">
        <v>37</v>
      </c>
      <c r="U29" s="116"/>
      <c r="V29" s="117"/>
      <c r="W29" s="113"/>
      <c r="X29" s="118"/>
      <c r="Y29" s="119">
        <f t="shared" si="2"/>
        <v>0</v>
      </c>
      <c r="Z29" s="120"/>
      <c r="AA29" s="120"/>
      <c r="AB29" s="121"/>
      <c r="AC29" s="122" t="s">
        <v>35</v>
      </c>
      <c r="AD29" s="123"/>
      <c r="AE29" s="123"/>
      <c r="AF29" s="124"/>
      <c r="AG29" s="125">
        <f t="shared" si="3"/>
        <v>0</v>
      </c>
      <c r="AH29" s="125"/>
      <c r="AI29" s="125"/>
      <c r="AJ29" s="125"/>
      <c r="AK29" s="110" t="s">
        <v>35</v>
      </c>
      <c r="AL29" s="110"/>
      <c r="AM29" s="110"/>
      <c r="AN29" s="110"/>
    </row>
    <row r="30" spans="1:40" x14ac:dyDescent="0.2">
      <c r="A30" s="111" t="s">
        <v>117</v>
      </c>
      <c r="B30" s="111"/>
      <c r="C30" s="112" t="s">
        <v>166</v>
      </c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4">
        <v>6</v>
      </c>
      <c r="R30" s="115"/>
      <c r="S30" s="116"/>
      <c r="T30" s="114" t="s">
        <v>37</v>
      </c>
      <c r="U30" s="116"/>
      <c r="V30" s="117"/>
      <c r="W30" s="113"/>
      <c r="X30" s="118"/>
      <c r="Y30" s="119">
        <f t="shared" si="2"/>
        <v>0</v>
      </c>
      <c r="Z30" s="120"/>
      <c r="AA30" s="120"/>
      <c r="AB30" s="121"/>
      <c r="AC30" s="122" t="s">
        <v>35</v>
      </c>
      <c r="AD30" s="123"/>
      <c r="AE30" s="123"/>
      <c r="AF30" s="124"/>
      <c r="AG30" s="125">
        <f t="shared" si="3"/>
        <v>0</v>
      </c>
      <c r="AH30" s="125"/>
      <c r="AI30" s="125"/>
      <c r="AJ30" s="125"/>
      <c r="AK30" s="110" t="s">
        <v>35</v>
      </c>
      <c r="AL30" s="110"/>
      <c r="AM30" s="110"/>
      <c r="AN30" s="110"/>
    </row>
    <row r="31" spans="1:40" x14ac:dyDescent="0.2">
      <c r="A31" s="111" t="s">
        <v>118</v>
      </c>
      <c r="B31" s="111"/>
      <c r="C31" s="112" t="s">
        <v>184</v>
      </c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4">
        <v>45</v>
      </c>
      <c r="R31" s="115"/>
      <c r="S31" s="115"/>
      <c r="T31" s="114" t="s">
        <v>37</v>
      </c>
      <c r="U31" s="116"/>
      <c r="V31" s="117"/>
      <c r="W31" s="113"/>
      <c r="X31" s="118"/>
      <c r="Y31" s="119">
        <f t="shared" si="2"/>
        <v>0</v>
      </c>
      <c r="Z31" s="120"/>
      <c r="AA31" s="120"/>
      <c r="AB31" s="121"/>
      <c r="AC31" s="122" t="s">
        <v>35</v>
      </c>
      <c r="AD31" s="123"/>
      <c r="AE31" s="123"/>
      <c r="AF31" s="124"/>
      <c r="AG31" s="125">
        <f t="shared" si="3"/>
        <v>0</v>
      </c>
      <c r="AH31" s="125"/>
      <c r="AI31" s="125"/>
      <c r="AJ31" s="125"/>
      <c r="AK31" s="110" t="s">
        <v>35</v>
      </c>
      <c r="AL31" s="110"/>
      <c r="AM31" s="110"/>
      <c r="AN31" s="110"/>
    </row>
    <row r="32" spans="1:40" x14ac:dyDescent="0.2">
      <c r="A32" s="111" t="s">
        <v>119</v>
      </c>
      <c r="B32" s="111"/>
      <c r="C32" s="112" t="s">
        <v>167</v>
      </c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4">
        <v>7</v>
      </c>
      <c r="R32" s="115"/>
      <c r="S32" s="115"/>
      <c r="T32" s="114" t="s">
        <v>37</v>
      </c>
      <c r="U32" s="116"/>
      <c r="V32" s="117"/>
      <c r="W32" s="113"/>
      <c r="X32" s="118"/>
      <c r="Y32" s="119">
        <f t="shared" si="2"/>
        <v>0</v>
      </c>
      <c r="Z32" s="120"/>
      <c r="AA32" s="120"/>
      <c r="AB32" s="121"/>
      <c r="AC32" s="122" t="s">
        <v>35</v>
      </c>
      <c r="AD32" s="123"/>
      <c r="AE32" s="123"/>
      <c r="AF32" s="124"/>
      <c r="AG32" s="125">
        <f t="shared" si="3"/>
        <v>0</v>
      </c>
      <c r="AH32" s="125"/>
      <c r="AI32" s="125"/>
      <c r="AJ32" s="125"/>
      <c r="AK32" s="110" t="s">
        <v>35</v>
      </c>
      <c r="AL32" s="110"/>
      <c r="AM32" s="110"/>
      <c r="AN32" s="110"/>
    </row>
    <row r="33" spans="1:40" x14ac:dyDescent="0.2">
      <c r="A33" s="111" t="s">
        <v>120</v>
      </c>
      <c r="B33" s="111"/>
      <c r="C33" s="112" t="s">
        <v>168</v>
      </c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4">
        <v>14</v>
      </c>
      <c r="R33" s="115"/>
      <c r="S33" s="115"/>
      <c r="T33" s="114" t="s">
        <v>37</v>
      </c>
      <c r="U33" s="116"/>
      <c r="V33" s="117"/>
      <c r="W33" s="113"/>
      <c r="X33" s="118"/>
      <c r="Y33" s="119">
        <f t="shared" si="2"/>
        <v>0</v>
      </c>
      <c r="Z33" s="120"/>
      <c r="AA33" s="120"/>
      <c r="AB33" s="121"/>
      <c r="AC33" s="122" t="s">
        <v>35</v>
      </c>
      <c r="AD33" s="123"/>
      <c r="AE33" s="123"/>
      <c r="AF33" s="124"/>
      <c r="AG33" s="125">
        <f t="shared" si="3"/>
        <v>0</v>
      </c>
      <c r="AH33" s="125"/>
      <c r="AI33" s="125"/>
      <c r="AJ33" s="125"/>
      <c r="AK33" s="110" t="s">
        <v>35</v>
      </c>
      <c r="AL33" s="110"/>
      <c r="AM33" s="110"/>
      <c r="AN33" s="110"/>
    </row>
    <row r="34" spans="1:40" x14ac:dyDescent="0.2">
      <c r="A34" s="111" t="s">
        <v>121</v>
      </c>
      <c r="B34" s="111"/>
      <c r="C34" s="112" t="s">
        <v>169</v>
      </c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4">
        <v>20</v>
      </c>
      <c r="R34" s="115"/>
      <c r="S34" s="115"/>
      <c r="T34" s="114" t="s">
        <v>37</v>
      </c>
      <c r="U34" s="116"/>
      <c r="V34" s="117"/>
      <c r="W34" s="113"/>
      <c r="X34" s="118"/>
      <c r="Y34" s="119">
        <f t="shared" si="2"/>
        <v>0</v>
      </c>
      <c r="Z34" s="120"/>
      <c r="AA34" s="120"/>
      <c r="AB34" s="121"/>
      <c r="AC34" s="122" t="s">
        <v>35</v>
      </c>
      <c r="AD34" s="123"/>
      <c r="AE34" s="123"/>
      <c r="AF34" s="124"/>
      <c r="AG34" s="125">
        <f t="shared" si="3"/>
        <v>0</v>
      </c>
      <c r="AH34" s="125"/>
      <c r="AI34" s="125"/>
      <c r="AJ34" s="125"/>
      <c r="AK34" s="110" t="s">
        <v>35</v>
      </c>
      <c r="AL34" s="110"/>
      <c r="AM34" s="110"/>
      <c r="AN34" s="110"/>
    </row>
    <row r="35" spans="1:40" x14ac:dyDescent="0.2">
      <c r="A35" s="111" t="s">
        <v>122</v>
      </c>
      <c r="B35" s="111"/>
      <c r="C35" s="112" t="s">
        <v>170</v>
      </c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4">
        <v>26</v>
      </c>
      <c r="R35" s="115"/>
      <c r="S35" s="115"/>
      <c r="T35" s="114" t="s">
        <v>37</v>
      </c>
      <c r="U35" s="116"/>
      <c r="V35" s="117"/>
      <c r="W35" s="113"/>
      <c r="X35" s="118"/>
      <c r="Y35" s="119">
        <f t="shared" si="2"/>
        <v>0</v>
      </c>
      <c r="Z35" s="120"/>
      <c r="AA35" s="120"/>
      <c r="AB35" s="121"/>
      <c r="AC35" s="122" t="s">
        <v>35</v>
      </c>
      <c r="AD35" s="123"/>
      <c r="AE35" s="123"/>
      <c r="AF35" s="124"/>
      <c r="AG35" s="125">
        <f t="shared" si="3"/>
        <v>0</v>
      </c>
      <c r="AH35" s="125"/>
      <c r="AI35" s="125"/>
      <c r="AJ35" s="125"/>
      <c r="AK35" s="110" t="s">
        <v>35</v>
      </c>
      <c r="AL35" s="110"/>
      <c r="AM35" s="110"/>
      <c r="AN35" s="110"/>
    </row>
    <row r="36" spans="1:40" x14ac:dyDescent="0.2">
      <c r="A36" s="111" t="s">
        <v>123</v>
      </c>
      <c r="B36" s="111"/>
      <c r="C36" s="112" t="s">
        <v>171</v>
      </c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4">
        <v>9</v>
      </c>
      <c r="R36" s="115"/>
      <c r="S36" s="115"/>
      <c r="T36" s="114" t="s">
        <v>37</v>
      </c>
      <c r="U36" s="116"/>
      <c r="V36" s="117"/>
      <c r="W36" s="113"/>
      <c r="X36" s="118"/>
      <c r="Y36" s="119">
        <f t="shared" si="2"/>
        <v>0</v>
      </c>
      <c r="Z36" s="120"/>
      <c r="AA36" s="120"/>
      <c r="AB36" s="121"/>
      <c r="AC36" s="122" t="s">
        <v>35</v>
      </c>
      <c r="AD36" s="123"/>
      <c r="AE36" s="123"/>
      <c r="AF36" s="124"/>
      <c r="AG36" s="125">
        <f t="shared" si="3"/>
        <v>0</v>
      </c>
      <c r="AH36" s="125"/>
      <c r="AI36" s="125"/>
      <c r="AJ36" s="125"/>
      <c r="AK36" s="110" t="s">
        <v>35</v>
      </c>
      <c r="AL36" s="110"/>
      <c r="AM36" s="110"/>
      <c r="AN36" s="110"/>
    </row>
    <row r="37" spans="1:40" x14ac:dyDescent="0.2">
      <c r="A37" s="111" t="s">
        <v>124</v>
      </c>
      <c r="B37" s="111"/>
      <c r="C37" s="112" t="s">
        <v>172</v>
      </c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4">
        <v>10</v>
      </c>
      <c r="R37" s="115"/>
      <c r="S37" s="115"/>
      <c r="T37" s="114" t="s">
        <v>37</v>
      </c>
      <c r="U37" s="116"/>
      <c r="V37" s="117"/>
      <c r="W37" s="113"/>
      <c r="X37" s="118"/>
      <c r="Y37" s="119">
        <f t="shared" si="2"/>
        <v>0</v>
      </c>
      <c r="Z37" s="120"/>
      <c r="AA37" s="120"/>
      <c r="AB37" s="121"/>
      <c r="AC37" s="122" t="s">
        <v>35</v>
      </c>
      <c r="AD37" s="123"/>
      <c r="AE37" s="123"/>
      <c r="AF37" s="124"/>
      <c r="AG37" s="125">
        <f t="shared" si="3"/>
        <v>0</v>
      </c>
      <c r="AH37" s="125"/>
      <c r="AI37" s="125"/>
      <c r="AJ37" s="125"/>
      <c r="AK37" s="110" t="s">
        <v>35</v>
      </c>
      <c r="AL37" s="110"/>
      <c r="AM37" s="110"/>
      <c r="AN37" s="110"/>
    </row>
    <row r="38" spans="1:40" x14ac:dyDescent="0.2">
      <c r="A38" s="111" t="s">
        <v>125</v>
      </c>
      <c r="B38" s="111"/>
      <c r="C38" s="112" t="s">
        <v>173</v>
      </c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4">
        <v>28</v>
      </c>
      <c r="R38" s="115"/>
      <c r="S38" s="115"/>
      <c r="T38" s="114" t="s">
        <v>37</v>
      </c>
      <c r="U38" s="116"/>
      <c r="V38" s="117"/>
      <c r="W38" s="113"/>
      <c r="X38" s="118"/>
      <c r="Y38" s="119">
        <f t="shared" si="2"/>
        <v>0</v>
      </c>
      <c r="Z38" s="120"/>
      <c r="AA38" s="120"/>
      <c r="AB38" s="121"/>
      <c r="AC38" s="122" t="s">
        <v>35</v>
      </c>
      <c r="AD38" s="123"/>
      <c r="AE38" s="123"/>
      <c r="AF38" s="124"/>
      <c r="AG38" s="125">
        <f t="shared" si="3"/>
        <v>0</v>
      </c>
      <c r="AH38" s="125"/>
      <c r="AI38" s="125"/>
      <c r="AJ38" s="125"/>
      <c r="AK38" s="110" t="s">
        <v>35</v>
      </c>
      <c r="AL38" s="110"/>
      <c r="AM38" s="110"/>
      <c r="AN38" s="110"/>
    </row>
    <row r="39" spans="1:40" x14ac:dyDescent="0.2">
      <c r="A39" s="111" t="s">
        <v>126</v>
      </c>
      <c r="B39" s="111"/>
      <c r="C39" s="112" t="s">
        <v>174</v>
      </c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4">
        <v>25</v>
      </c>
      <c r="R39" s="115"/>
      <c r="S39" s="115"/>
      <c r="T39" s="114" t="s">
        <v>37</v>
      </c>
      <c r="U39" s="116"/>
      <c r="V39" s="117"/>
      <c r="W39" s="113"/>
      <c r="X39" s="118"/>
      <c r="Y39" s="119">
        <f t="shared" si="2"/>
        <v>0</v>
      </c>
      <c r="Z39" s="120"/>
      <c r="AA39" s="120"/>
      <c r="AB39" s="121"/>
      <c r="AC39" s="122" t="s">
        <v>35</v>
      </c>
      <c r="AD39" s="123"/>
      <c r="AE39" s="123"/>
      <c r="AF39" s="124"/>
      <c r="AG39" s="125">
        <f t="shared" si="3"/>
        <v>0</v>
      </c>
      <c r="AH39" s="125"/>
      <c r="AI39" s="125"/>
      <c r="AJ39" s="125"/>
      <c r="AK39" s="110" t="s">
        <v>35</v>
      </c>
      <c r="AL39" s="110"/>
      <c r="AM39" s="110"/>
      <c r="AN39" s="110"/>
    </row>
    <row r="40" spans="1:40" x14ac:dyDescent="0.2">
      <c r="A40" s="111" t="s">
        <v>127</v>
      </c>
      <c r="B40" s="111"/>
      <c r="C40" s="112" t="s">
        <v>175</v>
      </c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4">
        <v>15</v>
      </c>
      <c r="R40" s="115"/>
      <c r="S40" s="115"/>
      <c r="T40" s="114" t="s">
        <v>37</v>
      </c>
      <c r="U40" s="116"/>
      <c r="V40" s="117"/>
      <c r="W40" s="113"/>
      <c r="X40" s="118"/>
      <c r="Y40" s="119">
        <f t="shared" si="2"/>
        <v>0</v>
      </c>
      <c r="Z40" s="120"/>
      <c r="AA40" s="120"/>
      <c r="AB40" s="121"/>
      <c r="AC40" s="122" t="s">
        <v>35</v>
      </c>
      <c r="AD40" s="123"/>
      <c r="AE40" s="123"/>
      <c r="AF40" s="124"/>
      <c r="AG40" s="125">
        <f t="shared" si="3"/>
        <v>0</v>
      </c>
      <c r="AH40" s="125"/>
      <c r="AI40" s="125"/>
      <c r="AJ40" s="125"/>
      <c r="AK40" s="110" t="s">
        <v>35</v>
      </c>
      <c r="AL40" s="110"/>
      <c r="AM40" s="110"/>
      <c r="AN40" s="110"/>
    </row>
    <row r="41" spans="1:40" x14ac:dyDescent="0.2">
      <c r="A41" s="111" t="s">
        <v>128</v>
      </c>
      <c r="B41" s="111"/>
      <c r="C41" s="112" t="s">
        <v>176</v>
      </c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4">
        <v>5</v>
      </c>
      <c r="R41" s="115"/>
      <c r="S41" s="115"/>
      <c r="T41" s="114" t="s">
        <v>37</v>
      </c>
      <c r="U41" s="116"/>
      <c r="V41" s="117"/>
      <c r="W41" s="113"/>
      <c r="X41" s="118"/>
      <c r="Y41" s="119">
        <f t="shared" si="2"/>
        <v>0</v>
      </c>
      <c r="Z41" s="120"/>
      <c r="AA41" s="120"/>
      <c r="AB41" s="121"/>
      <c r="AC41" s="122" t="s">
        <v>35</v>
      </c>
      <c r="AD41" s="123"/>
      <c r="AE41" s="123"/>
      <c r="AF41" s="124"/>
      <c r="AG41" s="125">
        <f t="shared" si="3"/>
        <v>0</v>
      </c>
      <c r="AH41" s="125"/>
      <c r="AI41" s="125"/>
      <c r="AJ41" s="125"/>
      <c r="AK41" s="110" t="s">
        <v>35</v>
      </c>
      <c r="AL41" s="110"/>
      <c r="AM41" s="110"/>
      <c r="AN41" s="110"/>
    </row>
    <row r="42" spans="1:40" x14ac:dyDescent="0.2">
      <c r="A42" s="111" t="s">
        <v>129</v>
      </c>
      <c r="B42" s="111"/>
      <c r="C42" s="112" t="s">
        <v>177</v>
      </c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4">
        <v>4</v>
      </c>
      <c r="R42" s="115"/>
      <c r="S42" s="115"/>
      <c r="T42" s="114" t="s">
        <v>37</v>
      </c>
      <c r="U42" s="116"/>
      <c r="V42" s="117"/>
      <c r="W42" s="113"/>
      <c r="X42" s="118"/>
      <c r="Y42" s="119">
        <f t="shared" si="2"/>
        <v>0</v>
      </c>
      <c r="Z42" s="120"/>
      <c r="AA42" s="120"/>
      <c r="AB42" s="121"/>
      <c r="AC42" s="122" t="s">
        <v>35</v>
      </c>
      <c r="AD42" s="123"/>
      <c r="AE42" s="123"/>
      <c r="AF42" s="124"/>
      <c r="AG42" s="125">
        <f t="shared" si="3"/>
        <v>0</v>
      </c>
      <c r="AH42" s="125"/>
      <c r="AI42" s="125"/>
      <c r="AJ42" s="125"/>
      <c r="AK42" s="110" t="s">
        <v>35</v>
      </c>
      <c r="AL42" s="110"/>
      <c r="AM42" s="110"/>
      <c r="AN42" s="110"/>
    </row>
    <row r="43" spans="1:40" x14ac:dyDescent="0.2">
      <c r="A43" s="111" t="s">
        <v>130</v>
      </c>
      <c r="B43" s="111"/>
      <c r="C43" s="112" t="s">
        <v>178</v>
      </c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4">
        <v>13</v>
      </c>
      <c r="R43" s="115"/>
      <c r="S43" s="115"/>
      <c r="T43" s="114" t="s">
        <v>37</v>
      </c>
      <c r="U43" s="116"/>
      <c r="V43" s="117"/>
      <c r="W43" s="113"/>
      <c r="X43" s="118"/>
      <c r="Y43" s="119">
        <f t="shared" si="2"/>
        <v>0</v>
      </c>
      <c r="Z43" s="120"/>
      <c r="AA43" s="120"/>
      <c r="AB43" s="121"/>
      <c r="AC43" s="122" t="s">
        <v>35</v>
      </c>
      <c r="AD43" s="123"/>
      <c r="AE43" s="123"/>
      <c r="AF43" s="124"/>
      <c r="AG43" s="125">
        <f t="shared" si="3"/>
        <v>0</v>
      </c>
      <c r="AH43" s="125"/>
      <c r="AI43" s="125"/>
      <c r="AJ43" s="125"/>
      <c r="AK43" s="110" t="s">
        <v>35</v>
      </c>
      <c r="AL43" s="110"/>
      <c r="AM43" s="110"/>
      <c r="AN43" s="110"/>
    </row>
    <row r="44" spans="1:40" x14ac:dyDescent="0.2">
      <c r="A44" s="111" t="s">
        <v>131</v>
      </c>
      <c r="B44" s="111"/>
      <c r="C44" s="112" t="s">
        <v>179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4">
        <v>27</v>
      </c>
      <c r="R44" s="115"/>
      <c r="S44" s="115"/>
      <c r="T44" s="114" t="s">
        <v>37</v>
      </c>
      <c r="U44" s="116"/>
      <c r="V44" s="117"/>
      <c r="W44" s="113"/>
      <c r="X44" s="118"/>
      <c r="Y44" s="119">
        <f t="shared" ref="Y44:Y53" si="4">Q44*V44</f>
        <v>0</v>
      </c>
      <c r="Z44" s="120"/>
      <c r="AA44" s="120"/>
      <c r="AB44" s="121"/>
      <c r="AC44" s="122" t="s">
        <v>35</v>
      </c>
      <c r="AD44" s="123"/>
      <c r="AE44" s="123"/>
      <c r="AF44" s="124"/>
      <c r="AG44" s="125">
        <f t="shared" ref="AG44:AG53" si="5">Y44*1.21</f>
        <v>0</v>
      </c>
      <c r="AH44" s="125"/>
      <c r="AI44" s="125"/>
      <c r="AJ44" s="125"/>
      <c r="AK44" s="110" t="s">
        <v>35</v>
      </c>
      <c r="AL44" s="110"/>
      <c r="AM44" s="110"/>
      <c r="AN44" s="110"/>
    </row>
    <row r="45" spans="1:40" x14ac:dyDescent="0.2">
      <c r="A45" s="111" t="s">
        <v>132</v>
      </c>
      <c r="B45" s="111"/>
      <c r="C45" s="112" t="s">
        <v>180</v>
      </c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4">
        <v>9</v>
      </c>
      <c r="R45" s="115"/>
      <c r="S45" s="115"/>
      <c r="T45" s="114" t="s">
        <v>37</v>
      </c>
      <c r="U45" s="116"/>
      <c r="V45" s="117"/>
      <c r="W45" s="113"/>
      <c r="X45" s="118"/>
      <c r="Y45" s="119">
        <f t="shared" si="4"/>
        <v>0</v>
      </c>
      <c r="Z45" s="120"/>
      <c r="AA45" s="120"/>
      <c r="AB45" s="121"/>
      <c r="AC45" s="122" t="s">
        <v>35</v>
      </c>
      <c r="AD45" s="123"/>
      <c r="AE45" s="123"/>
      <c r="AF45" s="124"/>
      <c r="AG45" s="125">
        <f t="shared" si="5"/>
        <v>0</v>
      </c>
      <c r="AH45" s="125"/>
      <c r="AI45" s="125"/>
      <c r="AJ45" s="125"/>
      <c r="AK45" s="110" t="s">
        <v>35</v>
      </c>
      <c r="AL45" s="110"/>
      <c r="AM45" s="110"/>
      <c r="AN45" s="110"/>
    </row>
    <row r="46" spans="1:40" x14ac:dyDescent="0.2">
      <c r="A46" s="111" t="s">
        <v>133</v>
      </c>
      <c r="B46" s="111"/>
      <c r="C46" s="112" t="s">
        <v>181</v>
      </c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4">
        <v>22</v>
      </c>
      <c r="R46" s="115"/>
      <c r="S46" s="115"/>
      <c r="T46" s="114" t="s">
        <v>37</v>
      </c>
      <c r="U46" s="116"/>
      <c r="V46" s="117"/>
      <c r="W46" s="113"/>
      <c r="X46" s="118"/>
      <c r="Y46" s="119">
        <f t="shared" si="4"/>
        <v>0</v>
      </c>
      <c r="Z46" s="120"/>
      <c r="AA46" s="120"/>
      <c r="AB46" s="121"/>
      <c r="AC46" s="122" t="s">
        <v>35</v>
      </c>
      <c r="AD46" s="123"/>
      <c r="AE46" s="123"/>
      <c r="AF46" s="124"/>
      <c r="AG46" s="125">
        <f t="shared" si="5"/>
        <v>0</v>
      </c>
      <c r="AH46" s="125"/>
      <c r="AI46" s="125"/>
      <c r="AJ46" s="125"/>
      <c r="AK46" s="110" t="s">
        <v>35</v>
      </c>
      <c r="AL46" s="110"/>
      <c r="AM46" s="110"/>
      <c r="AN46" s="110"/>
    </row>
    <row r="47" spans="1:40" x14ac:dyDescent="0.2">
      <c r="A47" s="111" t="s">
        <v>134</v>
      </c>
      <c r="B47" s="111"/>
      <c r="C47" s="112" t="s">
        <v>182</v>
      </c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4">
        <v>27</v>
      </c>
      <c r="R47" s="115"/>
      <c r="S47" s="115"/>
      <c r="T47" s="114" t="s">
        <v>37</v>
      </c>
      <c r="U47" s="116"/>
      <c r="V47" s="117"/>
      <c r="W47" s="113"/>
      <c r="X47" s="118"/>
      <c r="Y47" s="119">
        <f t="shared" si="4"/>
        <v>0</v>
      </c>
      <c r="Z47" s="120"/>
      <c r="AA47" s="120"/>
      <c r="AB47" s="121"/>
      <c r="AC47" s="122" t="s">
        <v>35</v>
      </c>
      <c r="AD47" s="123"/>
      <c r="AE47" s="123"/>
      <c r="AF47" s="124"/>
      <c r="AG47" s="125">
        <f t="shared" si="5"/>
        <v>0</v>
      </c>
      <c r="AH47" s="125"/>
      <c r="AI47" s="125"/>
      <c r="AJ47" s="125"/>
      <c r="AK47" s="110" t="s">
        <v>35</v>
      </c>
      <c r="AL47" s="110"/>
      <c r="AM47" s="110"/>
      <c r="AN47" s="110"/>
    </row>
    <row r="48" spans="1:40" x14ac:dyDescent="0.2">
      <c r="A48" s="111" t="s">
        <v>135</v>
      </c>
      <c r="B48" s="111"/>
      <c r="C48" s="112" t="s">
        <v>183</v>
      </c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4">
        <v>15</v>
      </c>
      <c r="R48" s="115"/>
      <c r="S48" s="115"/>
      <c r="T48" s="114" t="s">
        <v>37</v>
      </c>
      <c r="U48" s="116"/>
      <c r="V48" s="117"/>
      <c r="W48" s="113"/>
      <c r="X48" s="118"/>
      <c r="Y48" s="119">
        <f t="shared" si="4"/>
        <v>0</v>
      </c>
      <c r="Z48" s="120"/>
      <c r="AA48" s="120"/>
      <c r="AB48" s="121"/>
      <c r="AC48" s="122" t="s">
        <v>35</v>
      </c>
      <c r="AD48" s="123"/>
      <c r="AE48" s="123"/>
      <c r="AF48" s="124"/>
      <c r="AG48" s="125">
        <f t="shared" si="5"/>
        <v>0</v>
      </c>
      <c r="AH48" s="125"/>
      <c r="AI48" s="125"/>
      <c r="AJ48" s="125"/>
      <c r="AK48" s="110" t="s">
        <v>35</v>
      </c>
      <c r="AL48" s="110"/>
      <c r="AM48" s="110"/>
      <c r="AN48" s="110"/>
    </row>
    <row r="49" spans="1:40" x14ac:dyDescent="0.2">
      <c r="A49" s="111" t="s">
        <v>136</v>
      </c>
      <c r="B49" s="111"/>
      <c r="C49" s="112" t="s">
        <v>185</v>
      </c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4">
        <v>19</v>
      </c>
      <c r="R49" s="115"/>
      <c r="S49" s="115"/>
      <c r="T49" s="114" t="s">
        <v>37</v>
      </c>
      <c r="U49" s="116"/>
      <c r="V49" s="117"/>
      <c r="W49" s="113"/>
      <c r="X49" s="118"/>
      <c r="Y49" s="122" t="s">
        <v>35</v>
      </c>
      <c r="Z49" s="123"/>
      <c r="AA49" s="123"/>
      <c r="AB49" s="124"/>
      <c r="AC49" s="127">
        <f>Q49*V49</f>
        <v>0</v>
      </c>
      <c r="AD49" s="120"/>
      <c r="AE49" s="120"/>
      <c r="AF49" s="121"/>
      <c r="AG49" s="110" t="s">
        <v>35</v>
      </c>
      <c r="AH49" s="110"/>
      <c r="AI49" s="110"/>
      <c r="AJ49" s="110"/>
      <c r="AK49" s="125">
        <f>AC49*1.21</f>
        <v>0</v>
      </c>
      <c r="AL49" s="125"/>
      <c r="AM49" s="125"/>
      <c r="AN49" s="125"/>
    </row>
    <row r="50" spans="1:40" x14ac:dyDescent="0.2">
      <c r="A50" s="111" t="s">
        <v>137</v>
      </c>
      <c r="B50" s="111"/>
      <c r="C50" s="112" t="s">
        <v>186</v>
      </c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4">
        <v>14</v>
      </c>
      <c r="R50" s="115"/>
      <c r="S50" s="115"/>
      <c r="T50" s="114" t="s">
        <v>37</v>
      </c>
      <c r="U50" s="116"/>
      <c r="V50" s="117"/>
      <c r="W50" s="113"/>
      <c r="X50" s="118"/>
      <c r="Y50" s="119">
        <f t="shared" si="4"/>
        <v>0</v>
      </c>
      <c r="Z50" s="120"/>
      <c r="AA50" s="120"/>
      <c r="AB50" s="121"/>
      <c r="AC50" s="122" t="s">
        <v>35</v>
      </c>
      <c r="AD50" s="123"/>
      <c r="AE50" s="123"/>
      <c r="AF50" s="124"/>
      <c r="AG50" s="125">
        <f t="shared" si="5"/>
        <v>0</v>
      </c>
      <c r="AH50" s="125"/>
      <c r="AI50" s="125"/>
      <c r="AJ50" s="125"/>
      <c r="AK50" s="110" t="s">
        <v>35</v>
      </c>
      <c r="AL50" s="110"/>
      <c r="AM50" s="110"/>
      <c r="AN50" s="110"/>
    </row>
    <row r="51" spans="1:40" x14ac:dyDescent="0.2">
      <c r="A51" s="111" t="s">
        <v>138</v>
      </c>
      <c r="B51" s="111"/>
      <c r="C51" s="112" t="s">
        <v>197</v>
      </c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4">
        <v>9</v>
      </c>
      <c r="R51" s="115"/>
      <c r="S51" s="115"/>
      <c r="T51" s="114" t="s">
        <v>37</v>
      </c>
      <c r="U51" s="116"/>
      <c r="V51" s="117"/>
      <c r="W51" s="113"/>
      <c r="X51" s="118"/>
      <c r="Y51" s="119">
        <f t="shared" ref="Y51" si="6">Q51*V51</f>
        <v>0</v>
      </c>
      <c r="Z51" s="120"/>
      <c r="AA51" s="120"/>
      <c r="AB51" s="121"/>
      <c r="AC51" s="122" t="s">
        <v>35</v>
      </c>
      <c r="AD51" s="123"/>
      <c r="AE51" s="123"/>
      <c r="AF51" s="124"/>
      <c r="AG51" s="125">
        <f t="shared" ref="AG51" si="7">Y51*1.21</f>
        <v>0</v>
      </c>
      <c r="AH51" s="125"/>
      <c r="AI51" s="125"/>
      <c r="AJ51" s="125"/>
      <c r="AK51" s="110" t="s">
        <v>35</v>
      </c>
      <c r="AL51" s="110"/>
      <c r="AM51" s="110"/>
      <c r="AN51" s="110"/>
    </row>
    <row r="52" spans="1:40" x14ac:dyDescent="0.2">
      <c r="A52" s="111" t="s">
        <v>139</v>
      </c>
      <c r="B52" s="111"/>
      <c r="C52" s="112" t="s">
        <v>198</v>
      </c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4">
        <v>20</v>
      </c>
      <c r="R52" s="115"/>
      <c r="S52" s="115"/>
      <c r="T52" s="114" t="s">
        <v>37</v>
      </c>
      <c r="U52" s="116"/>
      <c r="V52" s="117"/>
      <c r="W52" s="113"/>
      <c r="X52" s="118"/>
      <c r="Y52" s="119">
        <f t="shared" si="4"/>
        <v>0</v>
      </c>
      <c r="Z52" s="120"/>
      <c r="AA52" s="120"/>
      <c r="AB52" s="121"/>
      <c r="AC52" s="122" t="s">
        <v>35</v>
      </c>
      <c r="AD52" s="123"/>
      <c r="AE52" s="123"/>
      <c r="AF52" s="124"/>
      <c r="AG52" s="125">
        <f t="shared" si="5"/>
        <v>0</v>
      </c>
      <c r="AH52" s="125"/>
      <c r="AI52" s="125"/>
      <c r="AJ52" s="125"/>
      <c r="AK52" s="110" t="s">
        <v>35</v>
      </c>
      <c r="AL52" s="110"/>
      <c r="AM52" s="110"/>
      <c r="AN52" s="110"/>
    </row>
    <row r="53" spans="1:40" x14ac:dyDescent="0.2">
      <c r="A53" s="111" t="s">
        <v>140</v>
      </c>
      <c r="B53" s="111"/>
      <c r="C53" s="112" t="s">
        <v>187</v>
      </c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4">
        <v>6</v>
      </c>
      <c r="R53" s="115"/>
      <c r="S53" s="115"/>
      <c r="T53" s="114" t="s">
        <v>37</v>
      </c>
      <c r="U53" s="116"/>
      <c r="V53" s="117"/>
      <c r="W53" s="113"/>
      <c r="X53" s="118"/>
      <c r="Y53" s="119">
        <f t="shared" si="4"/>
        <v>0</v>
      </c>
      <c r="Z53" s="120"/>
      <c r="AA53" s="120"/>
      <c r="AB53" s="121"/>
      <c r="AC53" s="122" t="s">
        <v>35</v>
      </c>
      <c r="AD53" s="123"/>
      <c r="AE53" s="123"/>
      <c r="AF53" s="124"/>
      <c r="AG53" s="125">
        <f t="shared" si="5"/>
        <v>0</v>
      </c>
      <c r="AH53" s="125"/>
      <c r="AI53" s="125"/>
      <c r="AJ53" s="125"/>
      <c r="AK53" s="110" t="s">
        <v>35</v>
      </c>
      <c r="AL53" s="110"/>
      <c r="AM53" s="110"/>
      <c r="AN53" s="110"/>
    </row>
    <row r="54" spans="1:40" x14ac:dyDescent="0.2">
      <c r="A54" s="111" t="s">
        <v>141</v>
      </c>
      <c r="B54" s="111"/>
      <c r="C54" s="112" t="s">
        <v>199</v>
      </c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4">
        <v>13</v>
      </c>
      <c r="R54" s="115"/>
      <c r="S54" s="115"/>
      <c r="T54" s="114" t="s">
        <v>37</v>
      </c>
      <c r="U54" s="116"/>
      <c r="V54" s="117"/>
      <c r="W54" s="113"/>
      <c r="X54" s="118"/>
      <c r="Y54" s="119">
        <f t="shared" ref="Y54:Y55" si="8">Q54*V54</f>
        <v>0</v>
      </c>
      <c r="Z54" s="120"/>
      <c r="AA54" s="120"/>
      <c r="AB54" s="121"/>
      <c r="AC54" s="122" t="s">
        <v>35</v>
      </c>
      <c r="AD54" s="123"/>
      <c r="AE54" s="123"/>
      <c r="AF54" s="124"/>
      <c r="AG54" s="125">
        <f t="shared" ref="AG54:AG55" si="9">Y54*1.21</f>
        <v>0</v>
      </c>
      <c r="AH54" s="125"/>
      <c r="AI54" s="125"/>
      <c r="AJ54" s="125"/>
      <c r="AK54" s="110" t="s">
        <v>35</v>
      </c>
      <c r="AL54" s="110"/>
      <c r="AM54" s="110"/>
      <c r="AN54" s="110"/>
    </row>
    <row r="55" spans="1:40" x14ac:dyDescent="0.2">
      <c r="A55" s="111" t="s">
        <v>142</v>
      </c>
      <c r="B55" s="111"/>
      <c r="C55" s="112" t="s">
        <v>200</v>
      </c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4">
        <v>3</v>
      </c>
      <c r="R55" s="115"/>
      <c r="S55" s="115"/>
      <c r="T55" s="114" t="s">
        <v>37</v>
      </c>
      <c r="U55" s="116"/>
      <c r="V55" s="117"/>
      <c r="W55" s="113"/>
      <c r="X55" s="118"/>
      <c r="Y55" s="119">
        <f t="shared" si="8"/>
        <v>0</v>
      </c>
      <c r="Z55" s="120"/>
      <c r="AA55" s="120"/>
      <c r="AB55" s="121"/>
      <c r="AC55" s="122" t="s">
        <v>35</v>
      </c>
      <c r="AD55" s="123"/>
      <c r="AE55" s="123"/>
      <c r="AF55" s="124"/>
      <c r="AG55" s="125">
        <f t="shared" si="9"/>
        <v>0</v>
      </c>
      <c r="AH55" s="125"/>
      <c r="AI55" s="125"/>
      <c r="AJ55" s="125"/>
      <c r="AK55" s="110" t="s">
        <v>35</v>
      </c>
      <c r="AL55" s="110"/>
      <c r="AM55" s="110"/>
      <c r="AN55" s="110"/>
    </row>
    <row r="56" spans="1:40" x14ac:dyDescent="0.2">
      <c r="A56" s="111" t="s">
        <v>143</v>
      </c>
      <c r="B56" s="111"/>
      <c r="C56" s="126" t="s">
        <v>105</v>
      </c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14">
        <v>18</v>
      </c>
      <c r="R56" s="115"/>
      <c r="S56" s="115"/>
      <c r="T56" s="114" t="s">
        <v>37</v>
      </c>
      <c r="U56" s="116"/>
      <c r="V56" s="117"/>
      <c r="W56" s="113"/>
      <c r="X56" s="118"/>
      <c r="Y56" s="119">
        <f t="shared" si="1"/>
        <v>0</v>
      </c>
      <c r="Z56" s="120"/>
      <c r="AA56" s="120"/>
      <c r="AB56" s="121"/>
      <c r="AC56" s="122" t="s">
        <v>35</v>
      </c>
      <c r="AD56" s="123"/>
      <c r="AE56" s="123"/>
      <c r="AF56" s="124"/>
      <c r="AG56" s="125">
        <f t="shared" si="0"/>
        <v>0</v>
      </c>
      <c r="AH56" s="125"/>
      <c r="AI56" s="125"/>
      <c r="AJ56" s="125"/>
      <c r="AK56" s="110" t="s">
        <v>35</v>
      </c>
      <c r="AL56" s="110"/>
      <c r="AM56" s="110"/>
      <c r="AN56" s="110"/>
    </row>
    <row r="57" spans="1:40" ht="15" customHeight="1" x14ac:dyDescent="0.2">
      <c r="A57" s="111" t="s">
        <v>201</v>
      </c>
      <c r="B57" s="111"/>
      <c r="C57" s="126" t="s">
        <v>102</v>
      </c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14">
        <v>5976</v>
      </c>
      <c r="R57" s="115"/>
      <c r="S57" s="116"/>
      <c r="T57" s="114" t="s">
        <v>51</v>
      </c>
      <c r="U57" s="116"/>
      <c r="V57" s="117"/>
      <c r="W57" s="113"/>
      <c r="X57" s="118"/>
      <c r="Y57" s="119">
        <f t="shared" si="1"/>
        <v>0</v>
      </c>
      <c r="Z57" s="120"/>
      <c r="AA57" s="120"/>
      <c r="AB57" s="121"/>
      <c r="AC57" s="122" t="s">
        <v>35</v>
      </c>
      <c r="AD57" s="123"/>
      <c r="AE57" s="123"/>
      <c r="AF57" s="124"/>
      <c r="AG57" s="125">
        <f t="shared" si="0"/>
        <v>0</v>
      </c>
      <c r="AH57" s="125"/>
      <c r="AI57" s="125"/>
      <c r="AJ57" s="125"/>
      <c r="AK57" s="110" t="s">
        <v>35</v>
      </c>
      <c r="AL57" s="110"/>
      <c r="AM57" s="110"/>
      <c r="AN57" s="110"/>
    </row>
    <row r="58" spans="1:40" x14ac:dyDescent="0.2">
      <c r="A58" s="111" t="s">
        <v>202</v>
      </c>
      <c r="B58" s="111"/>
      <c r="C58" s="126" t="s">
        <v>108</v>
      </c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14">
        <v>66</v>
      </c>
      <c r="R58" s="115"/>
      <c r="S58" s="116"/>
      <c r="T58" s="114" t="s">
        <v>37</v>
      </c>
      <c r="U58" s="116"/>
      <c r="V58" s="117"/>
      <c r="W58" s="113"/>
      <c r="X58" s="118"/>
      <c r="Y58" s="127">
        <f t="shared" si="1"/>
        <v>0</v>
      </c>
      <c r="Z58" s="120"/>
      <c r="AA58" s="120"/>
      <c r="AB58" s="121"/>
      <c r="AC58" s="122" t="s">
        <v>35</v>
      </c>
      <c r="AD58" s="123"/>
      <c r="AE58" s="123"/>
      <c r="AF58" s="124"/>
      <c r="AG58" s="125">
        <f t="shared" si="0"/>
        <v>0</v>
      </c>
      <c r="AH58" s="125"/>
      <c r="AI58" s="125"/>
      <c r="AJ58" s="125"/>
      <c r="AK58" s="110" t="s">
        <v>35</v>
      </c>
      <c r="AL58" s="110"/>
      <c r="AM58" s="110"/>
      <c r="AN58" s="110"/>
    </row>
    <row r="59" spans="1:40" x14ac:dyDescent="0.2">
      <c r="A59" s="111" t="s">
        <v>203</v>
      </c>
      <c r="B59" s="111"/>
      <c r="C59" s="126" t="s">
        <v>55</v>
      </c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14">
        <f>SUM(Q6:S55)</f>
        <v>747</v>
      </c>
      <c r="R59" s="115"/>
      <c r="S59" s="116"/>
      <c r="T59" s="114" t="s">
        <v>37</v>
      </c>
      <c r="U59" s="116"/>
      <c r="V59" s="117"/>
      <c r="W59" s="113"/>
      <c r="X59" s="118"/>
      <c r="Y59" s="122" t="s">
        <v>35</v>
      </c>
      <c r="Z59" s="123"/>
      <c r="AA59" s="123"/>
      <c r="AB59" s="124"/>
      <c r="AC59" s="127">
        <f>Q59*V59</f>
        <v>0</v>
      </c>
      <c r="AD59" s="120"/>
      <c r="AE59" s="120"/>
      <c r="AF59" s="121"/>
      <c r="AG59" s="110" t="s">
        <v>35</v>
      </c>
      <c r="AH59" s="110"/>
      <c r="AI59" s="110"/>
      <c r="AJ59" s="110"/>
      <c r="AK59" s="125">
        <f>AC59*1.21</f>
        <v>0</v>
      </c>
      <c r="AL59" s="125"/>
      <c r="AM59" s="125"/>
      <c r="AN59" s="125"/>
    </row>
    <row r="60" spans="1:40" x14ac:dyDescent="0.2">
      <c r="A60" s="176" t="s">
        <v>56</v>
      </c>
      <c r="B60" s="176"/>
      <c r="C60" s="177" t="s">
        <v>57</v>
      </c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58" t="s">
        <v>35</v>
      </c>
      <c r="R60" s="159"/>
      <c r="S60" s="160"/>
      <c r="T60" s="158" t="s">
        <v>35</v>
      </c>
      <c r="U60" s="160"/>
      <c r="V60" s="161" t="s">
        <v>35</v>
      </c>
      <c r="W60" s="162"/>
      <c r="X60" s="163"/>
      <c r="Y60" s="164">
        <f>SUM(Y61:AB68)</f>
        <v>0</v>
      </c>
      <c r="Z60" s="165"/>
      <c r="AA60" s="165"/>
      <c r="AB60" s="166"/>
      <c r="AC60" s="164">
        <f>SUM(AC61:AF68)</f>
        <v>0</v>
      </c>
      <c r="AD60" s="165"/>
      <c r="AE60" s="165"/>
      <c r="AF60" s="166"/>
      <c r="AG60" s="178">
        <f>SUM(AG61:AJ68)</f>
        <v>0</v>
      </c>
      <c r="AH60" s="178"/>
      <c r="AI60" s="178"/>
      <c r="AJ60" s="178"/>
      <c r="AK60" s="178">
        <f>SUM(AK61:AN68)</f>
        <v>0</v>
      </c>
      <c r="AL60" s="178"/>
      <c r="AM60" s="178"/>
      <c r="AN60" s="178"/>
    </row>
    <row r="61" spans="1:40" x14ac:dyDescent="0.2">
      <c r="A61" s="111" t="s">
        <v>58</v>
      </c>
      <c r="B61" s="111"/>
      <c r="C61" s="126" t="s">
        <v>98</v>
      </c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14">
        <f>Q59</f>
        <v>747</v>
      </c>
      <c r="R61" s="115"/>
      <c r="S61" s="116"/>
      <c r="T61" s="114" t="s">
        <v>37</v>
      </c>
      <c r="U61" s="116"/>
      <c r="V61" s="175"/>
      <c r="W61" s="171"/>
      <c r="X61" s="173"/>
      <c r="Y61" s="119">
        <f>Q61*V61</f>
        <v>0</v>
      </c>
      <c r="Z61" s="120"/>
      <c r="AA61" s="120"/>
      <c r="AB61" s="121"/>
      <c r="AC61" s="122" t="s">
        <v>35</v>
      </c>
      <c r="AD61" s="123"/>
      <c r="AE61" s="123"/>
      <c r="AF61" s="124"/>
      <c r="AG61" s="127">
        <f>Y61*1.21</f>
        <v>0</v>
      </c>
      <c r="AH61" s="120"/>
      <c r="AI61" s="120"/>
      <c r="AJ61" s="121"/>
      <c r="AK61" s="122" t="s">
        <v>35</v>
      </c>
      <c r="AL61" s="123"/>
      <c r="AM61" s="123"/>
      <c r="AN61" s="124"/>
    </row>
    <row r="62" spans="1:40" x14ac:dyDescent="0.2">
      <c r="A62" s="111" t="s">
        <v>59</v>
      </c>
      <c r="B62" s="111"/>
      <c r="C62" s="132" t="s">
        <v>96</v>
      </c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14">
        <f>Q56</f>
        <v>18</v>
      </c>
      <c r="R62" s="115"/>
      <c r="S62" s="116"/>
      <c r="T62" s="114" t="s">
        <v>37</v>
      </c>
      <c r="U62" s="116"/>
      <c r="V62" s="175"/>
      <c r="W62" s="171"/>
      <c r="X62" s="173"/>
      <c r="Y62" s="119">
        <f t="shared" ref="Y62:Y68" si="10">Q62*V62</f>
        <v>0</v>
      </c>
      <c r="Z62" s="120"/>
      <c r="AA62" s="120"/>
      <c r="AB62" s="121"/>
      <c r="AC62" s="122" t="s">
        <v>35</v>
      </c>
      <c r="AD62" s="123"/>
      <c r="AE62" s="123"/>
      <c r="AF62" s="124"/>
      <c r="AG62" s="127">
        <f t="shared" ref="AG62:AG68" si="11">Y62*1.21</f>
        <v>0</v>
      </c>
      <c r="AH62" s="120"/>
      <c r="AI62" s="120"/>
      <c r="AJ62" s="121"/>
      <c r="AK62" s="122" t="s">
        <v>35</v>
      </c>
      <c r="AL62" s="123"/>
      <c r="AM62" s="123"/>
      <c r="AN62" s="124"/>
    </row>
    <row r="63" spans="1:40" x14ac:dyDescent="0.2">
      <c r="A63" s="111" t="s">
        <v>60</v>
      </c>
      <c r="B63" s="111"/>
      <c r="C63" s="132" t="s">
        <v>109</v>
      </c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14">
        <v>22</v>
      </c>
      <c r="R63" s="115"/>
      <c r="S63" s="116"/>
      <c r="T63" s="114" t="s">
        <v>37</v>
      </c>
      <c r="U63" s="116"/>
      <c r="V63" s="117"/>
      <c r="W63" s="171"/>
      <c r="X63" s="173"/>
      <c r="Y63" s="119">
        <f t="shared" si="10"/>
        <v>0</v>
      </c>
      <c r="Z63" s="120"/>
      <c r="AA63" s="120"/>
      <c r="AB63" s="121"/>
      <c r="AC63" s="122" t="s">
        <v>35</v>
      </c>
      <c r="AD63" s="123"/>
      <c r="AE63" s="123"/>
      <c r="AF63" s="124"/>
      <c r="AG63" s="127">
        <f t="shared" si="11"/>
        <v>0</v>
      </c>
      <c r="AH63" s="120"/>
      <c r="AI63" s="120"/>
      <c r="AJ63" s="121"/>
      <c r="AK63" s="122" t="s">
        <v>35</v>
      </c>
      <c r="AL63" s="123"/>
      <c r="AM63" s="123"/>
      <c r="AN63" s="124"/>
    </row>
    <row r="64" spans="1:40" ht="15" customHeight="1" x14ac:dyDescent="0.2">
      <c r="A64" s="111" t="s">
        <v>61</v>
      </c>
      <c r="B64" s="111"/>
      <c r="C64" s="132" t="s">
        <v>103</v>
      </c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14">
        <f>Q57</f>
        <v>5976</v>
      </c>
      <c r="R64" s="115"/>
      <c r="S64" s="116"/>
      <c r="T64" s="114" t="s">
        <v>51</v>
      </c>
      <c r="U64" s="116"/>
      <c r="V64" s="117"/>
      <c r="W64" s="171"/>
      <c r="X64" s="173"/>
      <c r="Y64" s="119">
        <f t="shared" si="10"/>
        <v>0</v>
      </c>
      <c r="Z64" s="120"/>
      <c r="AA64" s="120"/>
      <c r="AB64" s="121"/>
      <c r="AC64" s="122" t="s">
        <v>35</v>
      </c>
      <c r="AD64" s="123"/>
      <c r="AE64" s="123"/>
      <c r="AF64" s="124"/>
      <c r="AG64" s="127">
        <f t="shared" si="11"/>
        <v>0</v>
      </c>
      <c r="AH64" s="120"/>
      <c r="AI64" s="120"/>
      <c r="AJ64" s="121"/>
      <c r="AK64" s="122" t="s">
        <v>35</v>
      </c>
      <c r="AL64" s="123"/>
      <c r="AM64" s="123"/>
      <c r="AN64" s="124"/>
    </row>
    <row r="65" spans="1:40" x14ac:dyDescent="0.2">
      <c r="A65" s="111" t="s">
        <v>62</v>
      </c>
      <c r="B65" s="111"/>
      <c r="C65" s="132" t="s">
        <v>100</v>
      </c>
      <c r="D65" s="133"/>
      <c r="E65" s="13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14">
        <v>15</v>
      </c>
      <c r="R65" s="115"/>
      <c r="S65" s="116"/>
      <c r="T65" s="114" t="s">
        <v>65</v>
      </c>
      <c r="U65" s="116"/>
      <c r="V65" s="117"/>
      <c r="W65" s="171"/>
      <c r="X65" s="173"/>
      <c r="Y65" s="174" t="s">
        <v>35</v>
      </c>
      <c r="Z65" s="123"/>
      <c r="AA65" s="123"/>
      <c r="AB65" s="124"/>
      <c r="AC65" s="127">
        <f>Q65*V65</f>
        <v>0</v>
      </c>
      <c r="AD65" s="120"/>
      <c r="AE65" s="120"/>
      <c r="AF65" s="121"/>
      <c r="AG65" s="122" t="s">
        <v>35</v>
      </c>
      <c r="AH65" s="123"/>
      <c r="AI65" s="123"/>
      <c r="AJ65" s="124"/>
      <c r="AK65" s="127">
        <f>AC65*1.21</f>
        <v>0</v>
      </c>
      <c r="AL65" s="120"/>
      <c r="AM65" s="120"/>
      <c r="AN65" s="121"/>
    </row>
    <row r="66" spans="1:40" x14ac:dyDescent="0.2">
      <c r="A66" s="111" t="s">
        <v>63</v>
      </c>
      <c r="B66" s="111"/>
      <c r="C66" s="132" t="s">
        <v>67</v>
      </c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68">
        <v>498</v>
      </c>
      <c r="R66" s="169"/>
      <c r="S66" s="170"/>
      <c r="T66" s="114" t="s">
        <v>65</v>
      </c>
      <c r="U66" s="116"/>
      <c r="V66" s="117"/>
      <c r="W66" s="171"/>
      <c r="X66" s="172"/>
      <c r="Y66" s="119">
        <f t="shared" si="10"/>
        <v>0</v>
      </c>
      <c r="Z66" s="120"/>
      <c r="AA66" s="120"/>
      <c r="AB66" s="121"/>
      <c r="AC66" s="122" t="s">
        <v>35</v>
      </c>
      <c r="AD66" s="123"/>
      <c r="AE66" s="123"/>
      <c r="AF66" s="124"/>
      <c r="AG66" s="127">
        <f t="shared" si="11"/>
        <v>0</v>
      </c>
      <c r="AH66" s="120"/>
      <c r="AI66" s="120"/>
      <c r="AJ66" s="121"/>
      <c r="AK66" s="122" t="s">
        <v>35</v>
      </c>
      <c r="AL66" s="123"/>
      <c r="AM66" s="123"/>
      <c r="AN66" s="124"/>
    </row>
    <row r="67" spans="1:40" x14ac:dyDescent="0.2">
      <c r="A67" s="111" t="s">
        <v>64</v>
      </c>
      <c r="B67" s="111"/>
      <c r="C67" s="126" t="s">
        <v>94</v>
      </c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14">
        <v>742</v>
      </c>
      <c r="R67" s="115"/>
      <c r="S67" s="116"/>
      <c r="T67" s="114" t="s">
        <v>37</v>
      </c>
      <c r="U67" s="116"/>
      <c r="V67" s="125"/>
      <c r="W67" s="125"/>
      <c r="X67" s="125"/>
      <c r="Y67" s="119">
        <f t="shared" si="10"/>
        <v>0</v>
      </c>
      <c r="Z67" s="120"/>
      <c r="AA67" s="120"/>
      <c r="AB67" s="121"/>
      <c r="AC67" s="122" t="s">
        <v>35</v>
      </c>
      <c r="AD67" s="123"/>
      <c r="AE67" s="123"/>
      <c r="AF67" s="124"/>
      <c r="AG67" s="127">
        <f t="shared" si="11"/>
        <v>0</v>
      </c>
      <c r="AH67" s="120"/>
      <c r="AI67" s="120"/>
      <c r="AJ67" s="121"/>
      <c r="AK67" s="110" t="s">
        <v>35</v>
      </c>
      <c r="AL67" s="110"/>
      <c r="AM67" s="110"/>
      <c r="AN67" s="110"/>
    </row>
    <row r="68" spans="1:40" x14ac:dyDescent="0.2">
      <c r="A68" s="111" t="s">
        <v>66</v>
      </c>
      <c r="B68" s="111"/>
      <c r="C68" s="126" t="s">
        <v>95</v>
      </c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14">
        <v>88</v>
      </c>
      <c r="R68" s="115"/>
      <c r="S68" s="116"/>
      <c r="T68" s="114" t="s">
        <v>65</v>
      </c>
      <c r="U68" s="116"/>
      <c r="V68" s="125"/>
      <c r="W68" s="125"/>
      <c r="X68" s="125"/>
      <c r="Y68" s="119">
        <f t="shared" si="10"/>
        <v>0</v>
      </c>
      <c r="Z68" s="120"/>
      <c r="AA68" s="120"/>
      <c r="AB68" s="121"/>
      <c r="AC68" s="122" t="s">
        <v>35</v>
      </c>
      <c r="AD68" s="123"/>
      <c r="AE68" s="123"/>
      <c r="AF68" s="124"/>
      <c r="AG68" s="127">
        <f t="shared" si="11"/>
        <v>0</v>
      </c>
      <c r="AH68" s="120"/>
      <c r="AI68" s="120"/>
      <c r="AJ68" s="121"/>
      <c r="AK68" s="110" t="s">
        <v>35</v>
      </c>
      <c r="AL68" s="110"/>
      <c r="AM68" s="110"/>
      <c r="AN68" s="110"/>
    </row>
    <row r="69" spans="1:40" x14ac:dyDescent="0.2">
      <c r="A69" s="156" t="s">
        <v>68</v>
      </c>
      <c r="B69" s="156"/>
      <c r="C69" s="157" t="s">
        <v>69</v>
      </c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8" t="s">
        <v>35</v>
      </c>
      <c r="R69" s="159"/>
      <c r="S69" s="160"/>
      <c r="T69" s="158" t="s">
        <v>35</v>
      </c>
      <c r="U69" s="160"/>
      <c r="V69" s="161" t="s">
        <v>35</v>
      </c>
      <c r="W69" s="162"/>
      <c r="X69" s="163"/>
      <c r="Y69" s="164">
        <f>SUM(Y70:AB80)</f>
        <v>0</v>
      </c>
      <c r="Z69" s="165"/>
      <c r="AA69" s="165"/>
      <c r="AB69" s="166"/>
      <c r="AC69" s="164">
        <f>SUM(AC70:AF80)</f>
        <v>0</v>
      </c>
      <c r="AD69" s="165"/>
      <c r="AE69" s="165"/>
      <c r="AF69" s="166"/>
      <c r="AG69" s="167">
        <f>SUM(AG70:AJ80)</f>
        <v>0</v>
      </c>
      <c r="AH69" s="167"/>
      <c r="AI69" s="167"/>
      <c r="AJ69" s="167"/>
      <c r="AK69" s="167">
        <f>SUM(AK70:AN80)</f>
        <v>0</v>
      </c>
      <c r="AL69" s="167"/>
      <c r="AM69" s="167"/>
      <c r="AN69" s="167"/>
    </row>
    <row r="70" spans="1:40" x14ac:dyDescent="0.2">
      <c r="A70" s="111" t="s">
        <v>70</v>
      </c>
      <c r="B70" s="111"/>
      <c r="C70" s="126" t="s">
        <v>71</v>
      </c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14">
        <v>1</v>
      </c>
      <c r="R70" s="115"/>
      <c r="S70" s="116"/>
      <c r="T70" s="128" t="s">
        <v>72</v>
      </c>
      <c r="U70" s="128"/>
      <c r="V70" s="117"/>
      <c r="W70" s="113"/>
      <c r="X70" s="118"/>
      <c r="Y70" s="122" t="s">
        <v>35</v>
      </c>
      <c r="Z70" s="123"/>
      <c r="AA70" s="123"/>
      <c r="AB70" s="124"/>
      <c r="AC70" s="127">
        <f>Q70*V70</f>
        <v>0</v>
      </c>
      <c r="AD70" s="120"/>
      <c r="AE70" s="120"/>
      <c r="AF70" s="121"/>
      <c r="AG70" s="110" t="s">
        <v>35</v>
      </c>
      <c r="AH70" s="110"/>
      <c r="AI70" s="110"/>
      <c r="AJ70" s="110"/>
      <c r="AK70" s="125">
        <f>AC70*1.21</f>
        <v>0</v>
      </c>
      <c r="AL70" s="125"/>
      <c r="AM70" s="125"/>
      <c r="AN70" s="125"/>
    </row>
    <row r="71" spans="1:40" x14ac:dyDescent="0.2">
      <c r="A71" s="111" t="s">
        <v>73</v>
      </c>
      <c r="B71" s="111"/>
      <c r="C71" s="126" t="s">
        <v>111</v>
      </c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14">
        <v>1</v>
      </c>
      <c r="R71" s="115"/>
      <c r="S71" s="116"/>
      <c r="T71" s="128" t="s">
        <v>72</v>
      </c>
      <c r="U71" s="128"/>
      <c r="V71" s="117"/>
      <c r="W71" s="113"/>
      <c r="X71" s="118"/>
      <c r="Y71" s="127">
        <f>Q71*V71</f>
        <v>0</v>
      </c>
      <c r="Z71" s="120"/>
      <c r="AA71" s="120"/>
      <c r="AB71" s="121"/>
      <c r="AC71" s="122" t="s">
        <v>35</v>
      </c>
      <c r="AD71" s="123"/>
      <c r="AE71" s="123"/>
      <c r="AF71" s="124"/>
      <c r="AG71" s="125">
        <f>Y71*1.21</f>
        <v>0</v>
      </c>
      <c r="AH71" s="125"/>
      <c r="AI71" s="125"/>
      <c r="AJ71" s="125"/>
      <c r="AK71" s="125" t="s">
        <v>35</v>
      </c>
      <c r="AL71" s="125"/>
      <c r="AM71" s="125"/>
      <c r="AN71" s="125"/>
    </row>
    <row r="72" spans="1:40" x14ac:dyDescent="0.2">
      <c r="A72" s="111" t="s">
        <v>74</v>
      </c>
      <c r="B72" s="111"/>
      <c r="C72" s="126" t="s">
        <v>75</v>
      </c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14">
        <f>Q67</f>
        <v>742</v>
      </c>
      <c r="R72" s="115"/>
      <c r="S72" s="116"/>
      <c r="T72" s="128" t="s">
        <v>37</v>
      </c>
      <c r="U72" s="128"/>
      <c r="V72" s="117"/>
      <c r="W72" s="113"/>
      <c r="X72" s="118"/>
      <c r="Y72" s="122" t="s">
        <v>35</v>
      </c>
      <c r="Z72" s="123"/>
      <c r="AA72" s="123"/>
      <c r="AB72" s="124"/>
      <c r="AC72" s="127">
        <f>Q72*V72</f>
        <v>0</v>
      </c>
      <c r="AD72" s="120"/>
      <c r="AE72" s="120"/>
      <c r="AF72" s="121"/>
      <c r="AG72" s="110" t="s">
        <v>35</v>
      </c>
      <c r="AH72" s="110"/>
      <c r="AI72" s="110"/>
      <c r="AJ72" s="110"/>
      <c r="AK72" s="125">
        <f>AC72*1.21</f>
        <v>0</v>
      </c>
      <c r="AL72" s="125"/>
      <c r="AM72" s="125"/>
      <c r="AN72" s="125"/>
    </row>
    <row r="73" spans="1:40" x14ac:dyDescent="0.2">
      <c r="A73" s="111" t="s">
        <v>76</v>
      </c>
      <c r="B73" s="111"/>
      <c r="C73" s="126" t="s">
        <v>77</v>
      </c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14">
        <v>1</v>
      </c>
      <c r="R73" s="115"/>
      <c r="S73" s="116"/>
      <c r="T73" s="128" t="s">
        <v>72</v>
      </c>
      <c r="U73" s="128"/>
      <c r="V73" s="117"/>
      <c r="W73" s="113"/>
      <c r="X73" s="118"/>
      <c r="Y73" s="127">
        <f>Q73*V73</f>
        <v>0</v>
      </c>
      <c r="Z73" s="120"/>
      <c r="AA73" s="120"/>
      <c r="AB73" s="121"/>
      <c r="AC73" s="122" t="s">
        <v>35</v>
      </c>
      <c r="AD73" s="123"/>
      <c r="AE73" s="123"/>
      <c r="AF73" s="124"/>
      <c r="AG73" s="125">
        <f>Y73*1.21</f>
        <v>0</v>
      </c>
      <c r="AH73" s="125"/>
      <c r="AI73" s="125"/>
      <c r="AJ73" s="125"/>
      <c r="AK73" s="125" t="s">
        <v>35</v>
      </c>
      <c r="AL73" s="125"/>
      <c r="AM73" s="125"/>
      <c r="AN73" s="125"/>
    </row>
    <row r="74" spans="1:40" x14ac:dyDescent="0.2">
      <c r="A74" s="111" t="s">
        <v>78</v>
      </c>
      <c r="B74" s="111"/>
      <c r="C74" s="126" t="s">
        <v>93</v>
      </c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14">
        <v>1</v>
      </c>
      <c r="R74" s="115"/>
      <c r="S74" s="116"/>
      <c r="T74" s="128" t="s">
        <v>72</v>
      </c>
      <c r="U74" s="128"/>
      <c r="V74" s="117"/>
      <c r="W74" s="113"/>
      <c r="X74" s="118"/>
      <c r="Y74" s="127">
        <f>Q74*V74</f>
        <v>0</v>
      </c>
      <c r="Z74" s="120"/>
      <c r="AA74" s="120"/>
      <c r="AB74" s="121"/>
      <c r="AC74" s="122" t="s">
        <v>35</v>
      </c>
      <c r="AD74" s="123"/>
      <c r="AE74" s="123"/>
      <c r="AF74" s="124"/>
      <c r="AG74" s="125">
        <f>Y74*1.21</f>
        <v>0</v>
      </c>
      <c r="AH74" s="125"/>
      <c r="AI74" s="125"/>
      <c r="AJ74" s="125"/>
      <c r="AK74" s="125" t="s">
        <v>35</v>
      </c>
      <c r="AL74" s="125"/>
      <c r="AM74" s="125"/>
      <c r="AN74" s="125"/>
    </row>
    <row r="75" spans="1:40" x14ac:dyDescent="0.2">
      <c r="A75" s="111" t="s">
        <v>79</v>
      </c>
      <c r="B75" s="111"/>
      <c r="C75" s="126" t="s">
        <v>80</v>
      </c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14">
        <v>1</v>
      </c>
      <c r="R75" s="115"/>
      <c r="S75" s="116"/>
      <c r="T75" s="128" t="s">
        <v>72</v>
      </c>
      <c r="U75" s="128"/>
      <c r="V75" s="117"/>
      <c r="W75" s="113"/>
      <c r="X75" s="118"/>
      <c r="Y75" s="122" t="s">
        <v>35</v>
      </c>
      <c r="Z75" s="123"/>
      <c r="AA75" s="123"/>
      <c r="AB75" s="124"/>
      <c r="AC75" s="127">
        <f>Q75*V75</f>
        <v>0</v>
      </c>
      <c r="AD75" s="120"/>
      <c r="AE75" s="120"/>
      <c r="AF75" s="121"/>
      <c r="AG75" s="110" t="s">
        <v>35</v>
      </c>
      <c r="AH75" s="110"/>
      <c r="AI75" s="110"/>
      <c r="AJ75" s="110"/>
      <c r="AK75" s="125">
        <f>AC75*1.21</f>
        <v>0</v>
      </c>
      <c r="AL75" s="125"/>
      <c r="AM75" s="125"/>
      <c r="AN75" s="125"/>
    </row>
    <row r="76" spans="1:40" ht="30" customHeight="1" x14ac:dyDescent="0.2">
      <c r="A76" s="111" t="s">
        <v>81</v>
      </c>
      <c r="B76" s="111"/>
      <c r="C76" s="131" t="s">
        <v>104</v>
      </c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14">
        <v>1</v>
      </c>
      <c r="R76" s="115"/>
      <c r="S76" s="116"/>
      <c r="T76" s="128" t="s">
        <v>72</v>
      </c>
      <c r="U76" s="128"/>
      <c r="V76" s="117"/>
      <c r="W76" s="113"/>
      <c r="X76" s="118"/>
      <c r="Y76" s="122" t="s">
        <v>35</v>
      </c>
      <c r="Z76" s="123"/>
      <c r="AA76" s="123"/>
      <c r="AB76" s="124"/>
      <c r="AC76" s="127">
        <f>Q76*V76</f>
        <v>0</v>
      </c>
      <c r="AD76" s="120"/>
      <c r="AE76" s="120"/>
      <c r="AF76" s="121"/>
      <c r="AG76" s="110" t="s">
        <v>35</v>
      </c>
      <c r="AH76" s="110"/>
      <c r="AI76" s="110"/>
      <c r="AJ76" s="110"/>
      <c r="AK76" s="125">
        <f>AC76*1.21</f>
        <v>0</v>
      </c>
      <c r="AL76" s="125"/>
      <c r="AM76" s="125"/>
      <c r="AN76" s="125"/>
    </row>
    <row r="77" spans="1:40" x14ac:dyDescent="0.2">
      <c r="A77" s="111" t="s">
        <v>82</v>
      </c>
      <c r="B77" s="111"/>
      <c r="C77" s="132" t="s">
        <v>106</v>
      </c>
      <c r="D77" s="133"/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3"/>
      <c r="Q77" s="114">
        <v>1</v>
      </c>
      <c r="R77" s="115"/>
      <c r="S77" s="116"/>
      <c r="T77" s="128" t="s">
        <v>72</v>
      </c>
      <c r="U77" s="128"/>
      <c r="V77" s="117"/>
      <c r="W77" s="113"/>
      <c r="X77" s="118"/>
      <c r="Y77" s="127">
        <f>Q77*V77</f>
        <v>0</v>
      </c>
      <c r="Z77" s="120"/>
      <c r="AA77" s="120"/>
      <c r="AB77" s="121"/>
      <c r="AC77" s="122" t="s">
        <v>35</v>
      </c>
      <c r="AD77" s="123"/>
      <c r="AE77" s="123"/>
      <c r="AF77" s="124"/>
      <c r="AG77" s="125">
        <f>Y77*1.21</f>
        <v>0</v>
      </c>
      <c r="AH77" s="125"/>
      <c r="AI77" s="125"/>
      <c r="AJ77" s="125"/>
      <c r="AK77" s="125" t="s">
        <v>35</v>
      </c>
      <c r="AL77" s="125"/>
      <c r="AM77" s="125"/>
      <c r="AN77" s="125"/>
    </row>
    <row r="78" spans="1:40" ht="30" customHeight="1" x14ac:dyDescent="0.2">
      <c r="A78" s="111" t="s">
        <v>83</v>
      </c>
      <c r="B78" s="111"/>
      <c r="C78" s="146" t="s">
        <v>107</v>
      </c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7"/>
      <c r="R78" s="148"/>
      <c r="S78" s="149"/>
      <c r="T78" s="128" t="s">
        <v>65</v>
      </c>
      <c r="U78" s="128"/>
      <c r="V78" s="150"/>
      <c r="W78" s="151"/>
      <c r="X78" s="152"/>
      <c r="Y78" s="127">
        <f>Q78*V78</f>
        <v>0</v>
      </c>
      <c r="Z78" s="120"/>
      <c r="AA78" s="120"/>
      <c r="AB78" s="121"/>
      <c r="AC78" s="153" t="s">
        <v>35</v>
      </c>
      <c r="AD78" s="154"/>
      <c r="AE78" s="154"/>
      <c r="AF78" s="155"/>
      <c r="AG78" s="143">
        <f>Y78*1.21</f>
        <v>0</v>
      </c>
      <c r="AH78" s="143"/>
      <c r="AI78" s="143"/>
      <c r="AJ78" s="143"/>
      <c r="AK78" s="143" t="s">
        <v>35</v>
      </c>
      <c r="AL78" s="143"/>
      <c r="AM78" s="143"/>
      <c r="AN78" s="143"/>
    </row>
    <row r="79" spans="1:40" x14ac:dyDescent="0.2">
      <c r="A79" s="111" t="s">
        <v>97</v>
      </c>
      <c r="B79" s="111"/>
      <c r="C79" s="126" t="s">
        <v>84</v>
      </c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8">
        <v>1</v>
      </c>
      <c r="R79" s="128"/>
      <c r="S79" s="128"/>
      <c r="T79" s="128" t="s">
        <v>72</v>
      </c>
      <c r="U79" s="128"/>
      <c r="V79" s="129"/>
      <c r="W79" s="130"/>
      <c r="X79" s="130"/>
      <c r="Y79" s="110" t="s">
        <v>35</v>
      </c>
      <c r="Z79" s="110"/>
      <c r="AA79" s="110"/>
      <c r="AB79" s="110"/>
      <c r="AC79" s="125">
        <f>Q79*V79</f>
        <v>0</v>
      </c>
      <c r="AD79" s="125"/>
      <c r="AE79" s="125"/>
      <c r="AF79" s="125"/>
      <c r="AG79" s="110" t="s">
        <v>35</v>
      </c>
      <c r="AH79" s="110"/>
      <c r="AI79" s="110"/>
      <c r="AJ79" s="110"/>
      <c r="AK79" s="125">
        <f>AC79*1.21</f>
        <v>0</v>
      </c>
      <c r="AL79" s="125"/>
      <c r="AM79" s="125"/>
      <c r="AN79" s="125"/>
    </row>
    <row r="80" spans="1:40" ht="60" customHeight="1" x14ac:dyDescent="0.2">
      <c r="A80" s="111" t="s">
        <v>110</v>
      </c>
      <c r="B80" s="111"/>
      <c r="C80" s="144" t="s">
        <v>188</v>
      </c>
      <c r="D80" s="145"/>
      <c r="E80" s="145"/>
      <c r="F80" s="145"/>
      <c r="G80" s="145"/>
      <c r="H80" s="145"/>
      <c r="I80" s="145"/>
      <c r="J80" s="145"/>
      <c r="K80" s="145"/>
      <c r="L80" s="145"/>
      <c r="M80" s="145"/>
      <c r="N80" s="145"/>
      <c r="O80" s="145"/>
      <c r="P80" s="145"/>
      <c r="Q80" s="128">
        <v>1</v>
      </c>
      <c r="R80" s="128"/>
      <c r="S80" s="128"/>
      <c r="T80" s="128" t="s">
        <v>72</v>
      </c>
      <c r="U80" s="128"/>
      <c r="V80" s="129"/>
      <c r="W80" s="130"/>
      <c r="X80" s="130"/>
      <c r="Y80" s="110" t="s">
        <v>35</v>
      </c>
      <c r="Z80" s="110"/>
      <c r="AA80" s="110"/>
      <c r="AB80" s="110"/>
      <c r="AC80" s="125">
        <f>Q80*V80</f>
        <v>0</v>
      </c>
      <c r="AD80" s="125"/>
      <c r="AE80" s="125"/>
      <c r="AF80" s="125"/>
      <c r="AG80" s="110" t="s">
        <v>35</v>
      </c>
      <c r="AH80" s="110"/>
      <c r="AI80" s="110"/>
      <c r="AJ80" s="110"/>
      <c r="AK80" s="125">
        <f>AC80*1.21</f>
        <v>0</v>
      </c>
      <c r="AL80" s="125"/>
      <c r="AM80" s="125"/>
      <c r="AN80" s="125"/>
    </row>
    <row r="81" spans="1:40" ht="15" thickBot="1" x14ac:dyDescent="0.2">
      <c r="A81" s="35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7"/>
      <c r="R81" s="37"/>
      <c r="S81" s="37"/>
      <c r="T81" s="37"/>
      <c r="U81" s="37"/>
      <c r="V81" s="38"/>
      <c r="W81" s="39"/>
      <c r="X81" s="39"/>
      <c r="Y81" s="40"/>
      <c r="Z81" s="40"/>
      <c r="AA81" s="40"/>
      <c r="AB81" s="40"/>
      <c r="AC81" s="40"/>
      <c r="AD81" s="40"/>
      <c r="AE81" s="40"/>
      <c r="AF81" s="40"/>
      <c r="AG81" s="41"/>
      <c r="AH81" s="41"/>
      <c r="AI81" s="41"/>
      <c r="AJ81" s="41"/>
      <c r="AK81" s="41"/>
      <c r="AL81" s="41"/>
      <c r="AM81" s="41"/>
      <c r="AN81" s="41"/>
    </row>
    <row r="82" spans="1:40" ht="15" thickBot="1" x14ac:dyDescent="0.25">
      <c r="A82" s="139" t="s">
        <v>10</v>
      </c>
      <c r="B82" s="140"/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140"/>
      <c r="Q82" s="140"/>
      <c r="R82" s="140"/>
      <c r="S82" s="140"/>
      <c r="T82" s="140"/>
      <c r="U82" s="140"/>
      <c r="V82" s="140"/>
      <c r="W82" s="140"/>
      <c r="X82" s="140"/>
      <c r="Y82" s="141">
        <f>Y69+Y60+Y5</f>
        <v>0</v>
      </c>
      <c r="Z82" s="141"/>
      <c r="AA82" s="141"/>
      <c r="AB82" s="141"/>
      <c r="AC82" s="141">
        <f>AC69+AC60+AC5</f>
        <v>0</v>
      </c>
      <c r="AD82" s="141"/>
      <c r="AE82" s="141"/>
      <c r="AF82" s="141"/>
      <c r="AG82" s="141">
        <f>AG69+AG60+AG5</f>
        <v>0</v>
      </c>
      <c r="AH82" s="141"/>
      <c r="AI82" s="141"/>
      <c r="AJ82" s="141"/>
      <c r="AK82" s="141">
        <f>AK69+AK60+AK5</f>
        <v>0</v>
      </c>
      <c r="AL82" s="141"/>
      <c r="AM82" s="141"/>
      <c r="AN82" s="142"/>
    </row>
    <row r="83" spans="1:40" x14ac:dyDescent="0.2"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</row>
    <row r="84" spans="1:40" x14ac:dyDescent="0.2">
      <c r="A84" s="43"/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6"/>
      <c r="T84" s="136" t="s">
        <v>85</v>
      </c>
      <c r="U84" s="137"/>
      <c r="V84" s="137"/>
      <c r="W84" s="47"/>
      <c r="X84" s="46"/>
      <c r="Y84" s="137" t="s">
        <v>86</v>
      </c>
      <c r="Z84" s="137"/>
      <c r="AA84" s="137"/>
      <c r="AB84" s="137"/>
      <c r="AC84" s="137"/>
      <c r="AD84" s="137"/>
      <c r="AE84" s="137"/>
      <c r="AF84" s="137" t="s">
        <v>87</v>
      </c>
      <c r="AG84" s="137"/>
      <c r="AH84" s="137"/>
      <c r="AI84" s="137"/>
      <c r="AJ84" s="137" t="s">
        <v>88</v>
      </c>
      <c r="AK84" s="137"/>
      <c r="AL84" s="137"/>
      <c r="AM84" s="137"/>
      <c r="AN84" s="137"/>
    </row>
    <row r="85" spans="1:40" x14ac:dyDescent="0.2">
      <c r="A85" s="138" t="s">
        <v>89</v>
      </c>
      <c r="B85" s="138"/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11" t="s">
        <v>90</v>
      </c>
      <c r="U85" s="111"/>
      <c r="V85" s="111"/>
      <c r="W85" s="135" t="s">
        <v>5</v>
      </c>
      <c r="X85" s="135"/>
      <c r="Y85" s="110">
        <f>Y82+AC82</f>
        <v>0</v>
      </c>
      <c r="Z85" s="110"/>
      <c r="AA85" s="110"/>
      <c r="AB85" s="110"/>
      <c r="AC85" s="110"/>
      <c r="AD85" s="110"/>
      <c r="AE85" s="110"/>
      <c r="AF85" s="110">
        <f>AJ85-Y85</f>
        <v>0</v>
      </c>
      <c r="AG85" s="110"/>
      <c r="AH85" s="110"/>
      <c r="AI85" s="110"/>
      <c r="AJ85" s="110">
        <f>AG82+AK82</f>
        <v>0</v>
      </c>
      <c r="AK85" s="110"/>
      <c r="AL85" s="110"/>
      <c r="AM85" s="110"/>
      <c r="AN85" s="110"/>
    </row>
    <row r="86" spans="1:40" ht="15" customHeight="1" x14ac:dyDescent="0.2">
      <c r="A86" s="126" t="s">
        <v>91</v>
      </c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34" t="e">
        <f>AJ86/AJ85</f>
        <v>#DIV/0!</v>
      </c>
      <c r="U86" s="134"/>
      <c r="V86" s="134"/>
      <c r="W86" s="135" t="s">
        <v>5</v>
      </c>
      <c r="X86" s="135"/>
      <c r="Y86" s="110">
        <f>Y82</f>
        <v>0</v>
      </c>
      <c r="Z86" s="110"/>
      <c r="AA86" s="110"/>
      <c r="AB86" s="110"/>
      <c r="AC86" s="110"/>
      <c r="AD86" s="110"/>
      <c r="AE86" s="110"/>
      <c r="AF86" s="110">
        <f>AJ86-Y86</f>
        <v>0</v>
      </c>
      <c r="AG86" s="110"/>
      <c r="AH86" s="110"/>
      <c r="AI86" s="110"/>
      <c r="AJ86" s="110">
        <f>AG82</f>
        <v>0</v>
      </c>
      <c r="AK86" s="110"/>
      <c r="AL86" s="110"/>
      <c r="AM86" s="110"/>
      <c r="AN86" s="110"/>
    </row>
    <row r="87" spans="1:40" x14ac:dyDescent="0.2">
      <c r="A87" s="126" t="s">
        <v>92</v>
      </c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34" t="e">
        <f>T85-T86</f>
        <v>#DIV/0!</v>
      </c>
      <c r="U87" s="134"/>
      <c r="V87" s="134"/>
      <c r="W87" s="135" t="s">
        <v>5</v>
      </c>
      <c r="X87" s="135"/>
      <c r="Y87" s="110">
        <f>AC82</f>
        <v>0</v>
      </c>
      <c r="Z87" s="110"/>
      <c r="AA87" s="110"/>
      <c r="AB87" s="110"/>
      <c r="AC87" s="110"/>
      <c r="AD87" s="110"/>
      <c r="AE87" s="110"/>
      <c r="AF87" s="110">
        <f>AJ87-Y87</f>
        <v>0</v>
      </c>
      <c r="AG87" s="110"/>
      <c r="AH87" s="110"/>
      <c r="AI87" s="110"/>
      <c r="AJ87" s="110">
        <f>AK82</f>
        <v>0</v>
      </c>
      <c r="AK87" s="110"/>
      <c r="AL87" s="110"/>
      <c r="AM87" s="110"/>
      <c r="AN87" s="110"/>
    </row>
    <row r="88" spans="1:40" x14ac:dyDescent="0.2"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</row>
    <row r="89" spans="1:40" x14ac:dyDescent="0.2"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</row>
    <row r="90" spans="1:40" x14ac:dyDescent="0.2"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</row>
    <row r="91" spans="1:40" x14ac:dyDescent="0.2"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</row>
    <row r="92" spans="1:40" x14ac:dyDescent="0.2"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</row>
    <row r="93" spans="1:40" x14ac:dyDescent="0.2">
      <c r="AB93" s="34"/>
      <c r="AC93" s="34"/>
      <c r="AD93" s="34"/>
    </row>
    <row r="94" spans="1:40" x14ac:dyDescent="0.2">
      <c r="AB94" s="48"/>
      <c r="AC94" s="49"/>
      <c r="AD94" s="49"/>
    </row>
    <row r="95" spans="1:40" x14ac:dyDescent="0.2">
      <c r="AB95" s="48"/>
      <c r="AC95" s="49"/>
      <c r="AD95" s="49"/>
    </row>
    <row r="96" spans="1:40" x14ac:dyDescent="0.2">
      <c r="AC96" s="34"/>
      <c r="AD96" s="34"/>
    </row>
    <row r="97" spans="29:31" x14ac:dyDescent="0.2">
      <c r="AC97" s="34"/>
      <c r="AD97" s="34"/>
      <c r="AE97" s="33"/>
    </row>
    <row r="98" spans="29:31" x14ac:dyDescent="0.2">
      <c r="AC98" s="34"/>
      <c r="AD98" s="34"/>
    </row>
    <row r="99" spans="29:31" x14ac:dyDescent="0.2">
      <c r="AC99" s="34"/>
      <c r="AD99" s="34"/>
    </row>
    <row r="100" spans="29:31" x14ac:dyDescent="0.2">
      <c r="AC100" s="34"/>
      <c r="AD100" s="34"/>
    </row>
    <row r="101" spans="29:31" x14ac:dyDescent="0.2">
      <c r="AC101" s="34"/>
      <c r="AD101" s="34"/>
    </row>
    <row r="102" spans="29:31" x14ac:dyDescent="0.2">
      <c r="AC102" s="34"/>
      <c r="AD102" s="34"/>
    </row>
    <row r="103" spans="29:31" x14ac:dyDescent="0.2">
      <c r="AC103" s="34"/>
      <c r="AD103" s="34"/>
    </row>
    <row r="104" spans="29:31" x14ac:dyDescent="0.2">
      <c r="AC104" s="34"/>
      <c r="AD104" s="34"/>
    </row>
    <row r="105" spans="29:31" x14ac:dyDescent="0.2">
      <c r="AC105" s="34"/>
      <c r="AD105" s="34"/>
    </row>
    <row r="106" spans="29:31" x14ac:dyDescent="0.2">
      <c r="AC106" s="34"/>
      <c r="AD106" s="34"/>
    </row>
    <row r="107" spans="29:31" x14ac:dyDescent="0.2">
      <c r="AC107" s="34"/>
      <c r="AD107" s="34"/>
    </row>
    <row r="108" spans="29:31" x14ac:dyDescent="0.2">
      <c r="AC108" s="34"/>
      <c r="AD108" s="34"/>
    </row>
    <row r="131" spans="1:31" s="51" customFormat="1" ht="15" customHeight="1" x14ac:dyDescent="0.2">
      <c r="A131" s="30"/>
      <c r="B131" s="30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50"/>
      <c r="AC131" s="50"/>
      <c r="AD131" s="50"/>
    </row>
    <row r="133" spans="1:31" x14ac:dyDescent="0.2">
      <c r="AB133" s="52"/>
      <c r="AC133" s="52"/>
      <c r="AD133" s="52"/>
      <c r="AE133" s="53"/>
    </row>
    <row r="134" spans="1:31" x14ac:dyDescent="0.2">
      <c r="AB134" s="52"/>
      <c r="AC134" s="52"/>
      <c r="AD134" s="52"/>
    </row>
    <row r="135" spans="1:31" x14ac:dyDescent="0.2">
      <c r="AB135" s="54"/>
      <c r="AC135" s="54"/>
      <c r="AD135" s="54"/>
    </row>
    <row r="136" spans="1:31" x14ac:dyDescent="0.2">
      <c r="AB136" s="52"/>
      <c r="AC136" s="52"/>
      <c r="AD136" s="52"/>
    </row>
    <row r="137" spans="1:31" x14ac:dyDescent="0.2">
      <c r="AB137" s="52"/>
      <c r="AC137" s="52"/>
      <c r="AD137" s="52"/>
    </row>
    <row r="138" spans="1:31" x14ac:dyDescent="0.2">
      <c r="AB138" s="52"/>
      <c r="AC138" s="52"/>
      <c r="AD138" s="52"/>
    </row>
    <row r="140" spans="1:31" ht="16" x14ac:dyDescent="0.2">
      <c r="AB140" s="4"/>
      <c r="AC140" s="4"/>
      <c r="AD140" s="4"/>
    </row>
    <row r="152" spans="28:31" ht="16" x14ac:dyDescent="0.2">
      <c r="AB152" s="4"/>
      <c r="AC152" s="4"/>
      <c r="AD152" s="4"/>
    </row>
    <row r="154" spans="28:31" x14ac:dyDescent="0.2">
      <c r="AE154" s="53"/>
    </row>
    <row r="155" spans="28:31" x14ac:dyDescent="0.2">
      <c r="AB155" s="36"/>
      <c r="AC155" s="36"/>
      <c r="AD155" s="36"/>
    </row>
    <row r="157" spans="28:31" x14ac:dyDescent="0.2">
      <c r="AB157" s="36"/>
      <c r="AC157" s="36"/>
      <c r="AD157" s="36"/>
    </row>
    <row r="159" spans="28:31" x14ac:dyDescent="0.2">
      <c r="AB159" s="36"/>
      <c r="AC159" s="36"/>
      <c r="AD159" s="36"/>
    </row>
    <row r="160" spans="28:31" ht="16" x14ac:dyDescent="0.2">
      <c r="AB160" s="4"/>
      <c r="AC160" s="4"/>
      <c r="AD160" s="4"/>
    </row>
    <row r="163" spans="28:30" x14ac:dyDescent="0.2">
      <c r="AB163" s="36"/>
      <c r="AC163" s="36"/>
      <c r="AD163" s="36"/>
    </row>
    <row r="165" spans="28:30" x14ac:dyDescent="0.2">
      <c r="AB165" s="36"/>
      <c r="AC165" s="36"/>
      <c r="AD165" s="36"/>
    </row>
    <row r="167" spans="28:30" x14ac:dyDescent="0.2">
      <c r="AB167" s="36"/>
      <c r="AC167" s="36"/>
      <c r="AD167" s="36"/>
    </row>
    <row r="169" spans="28:30" x14ac:dyDescent="0.2">
      <c r="AB169" s="36"/>
      <c r="AC169" s="36"/>
      <c r="AD169" s="36"/>
    </row>
    <row r="173" spans="28:30" x14ac:dyDescent="0.2">
      <c r="AB173" s="36"/>
      <c r="AC173" s="36"/>
      <c r="AD173" s="36"/>
    </row>
    <row r="175" spans="28:30" x14ac:dyDescent="0.2">
      <c r="AB175" s="36"/>
      <c r="AC175" s="36"/>
      <c r="AD175" s="36"/>
    </row>
    <row r="176" spans="28:30" x14ac:dyDescent="0.2">
      <c r="AB176" s="36"/>
      <c r="AC176" s="36"/>
      <c r="AD176" s="36"/>
    </row>
    <row r="177" spans="28:31" x14ac:dyDescent="0.2">
      <c r="AB177" s="36"/>
      <c r="AC177" s="36"/>
      <c r="AD177" s="36"/>
    </row>
    <row r="178" spans="28:31" x14ac:dyDescent="0.2">
      <c r="AB178" s="36"/>
      <c r="AC178" s="36"/>
      <c r="AD178" s="36"/>
    </row>
    <row r="179" spans="28:31" x14ac:dyDescent="0.2">
      <c r="AB179" s="36"/>
      <c r="AC179" s="36"/>
      <c r="AD179" s="36"/>
    </row>
    <row r="180" spans="28:31" x14ac:dyDescent="0.2">
      <c r="AB180" s="36"/>
      <c r="AC180" s="36"/>
      <c r="AD180" s="36"/>
    </row>
    <row r="181" spans="28:31" x14ac:dyDescent="0.2">
      <c r="AB181" s="36"/>
      <c r="AC181" s="36"/>
      <c r="AD181" s="36"/>
    </row>
    <row r="182" spans="28:31" x14ac:dyDescent="0.2">
      <c r="AB182" s="36"/>
      <c r="AC182" s="36"/>
      <c r="AD182" s="36"/>
    </row>
    <row r="183" spans="28:31" x14ac:dyDescent="0.2">
      <c r="AB183" s="36"/>
      <c r="AC183" s="36"/>
      <c r="AD183" s="36"/>
    </row>
    <row r="185" spans="28:31" ht="16" x14ac:dyDescent="0.2">
      <c r="AB185" s="4"/>
      <c r="AC185" s="4"/>
      <c r="AD185" s="4"/>
    </row>
    <row r="187" spans="28:31" x14ac:dyDescent="0.2">
      <c r="AB187" s="52"/>
      <c r="AC187" s="52"/>
      <c r="AD187" s="52"/>
      <c r="AE187" s="53"/>
    </row>
    <row r="188" spans="28:31" x14ac:dyDescent="0.2">
      <c r="AB188" s="52"/>
      <c r="AC188" s="52"/>
      <c r="AD188" s="52"/>
      <c r="AE188" s="53"/>
    </row>
    <row r="189" spans="28:31" x14ac:dyDescent="0.2">
      <c r="AB189" s="52"/>
      <c r="AC189" s="52"/>
      <c r="AD189" s="52"/>
    </row>
    <row r="190" spans="28:31" x14ac:dyDescent="0.2">
      <c r="AB190" s="52"/>
      <c r="AC190" s="52"/>
      <c r="AD190" s="52"/>
    </row>
    <row r="192" spans="28:31" ht="16" x14ac:dyDescent="0.2">
      <c r="AB192" s="4"/>
      <c r="AC192" s="4"/>
      <c r="AD192" s="4"/>
    </row>
    <row r="200" spans="28:30" x14ac:dyDescent="0.2">
      <c r="AB200" s="48"/>
      <c r="AC200" s="48"/>
      <c r="AD200" s="48"/>
    </row>
    <row r="201" spans="28:30" x14ac:dyDescent="0.2">
      <c r="AB201" s="48"/>
      <c r="AC201" s="48"/>
      <c r="AD201" s="48"/>
    </row>
    <row r="202" spans="28:30" x14ac:dyDescent="0.2">
      <c r="AB202" s="54"/>
    </row>
    <row r="205" spans="28:30" x14ac:dyDescent="0.2">
      <c r="AB205" s="48"/>
      <c r="AC205" s="48"/>
      <c r="AD205" s="48"/>
    </row>
    <row r="206" spans="28:30" x14ac:dyDescent="0.2">
      <c r="AB206" s="48"/>
      <c r="AC206" s="48"/>
      <c r="AD206" s="48"/>
    </row>
    <row r="209" spans="1:31" s="51" customFormat="1" ht="18" x14ac:dyDescent="0.2">
      <c r="A209" s="30"/>
      <c r="B209" s="30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50"/>
      <c r="AC209" s="50"/>
      <c r="AD209" s="50"/>
    </row>
    <row r="211" spans="1:31" x14ac:dyDescent="0.2">
      <c r="AB211" s="52"/>
      <c r="AC211" s="52"/>
      <c r="AD211" s="52"/>
      <c r="AE211" s="33"/>
    </row>
    <row r="212" spans="1:31" x14ac:dyDescent="0.2">
      <c r="AB212" s="52"/>
      <c r="AC212" s="52"/>
      <c r="AD212" s="52"/>
      <c r="AE212" s="33"/>
    </row>
    <row r="213" spans="1:31" x14ac:dyDescent="0.2">
      <c r="AB213" s="52"/>
      <c r="AC213" s="52"/>
      <c r="AD213" s="52"/>
    </row>
    <row r="214" spans="1:31" x14ac:dyDescent="0.2">
      <c r="AB214" s="52"/>
      <c r="AC214" s="52"/>
      <c r="AD214" s="52"/>
    </row>
    <row r="216" spans="1:31" ht="16" x14ac:dyDescent="0.2">
      <c r="AB216" s="4"/>
      <c r="AC216" s="4"/>
      <c r="AD216" s="4"/>
    </row>
    <row r="217" spans="1:31" ht="16" x14ac:dyDescent="0.2">
      <c r="AB217" s="4"/>
      <c r="AC217" s="4"/>
      <c r="AD217" s="4"/>
    </row>
    <row r="218" spans="1:31" x14ac:dyDescent="0.2">
      <c r="AB218" s="52"/>
      <c r="AC218" s="52"/>
      <c r="AD218" s="52"/>
      <c r="AE218" s="33"/>
    </row>
    <row r="219" spans="1:31" x14ac:dyDescent="0.2">
      <c r="AB219" s="52"/>
      <c r="AC219" s="52"/>
      <c r="AD219" s="52"/>
      <c r="AE219" s="33"/>
    </row>
    <row r="220" spans="1:31" x14ac:dyDescent="0.2">
      <c r="AB220" s="52"/>
      <c r="AC220" s="52"/>
      <c r="AD220" s="52"/>
    </row>
    <row r="221" spans="1:31" x14ac:dyDescent="0.2">
      <c r="AB221" s="54"/>
      <c r="AC221" s="54"/>
      <c r="AD221" s="54"/>
    </row>
    <row r="223" spans="1:31" s="51" customFormat="1" ht="18" x14ac:dyDescent="0.2">
      <c r="A223" s="30"/>
      <c r="B223" s="30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55"/>
      <c r="AC223" s="55"/>
      <c r="AD223" s="55"/>
    </row>
    <row r="224" spans="1:31" ht="16" x14ac:dyDescent="0.2">
      <c r="AB224" s="11"/>
      <c r="AC224" s="11"/>
      <c r="AD224" s="11"/>
    </row>
    <row r="225" spans="28:31" x14ac:dyDescent="0.2">
      <c r="AB225" s="52"/>
      <c r="AC225" s="52"/>
      <c r="AD225" s="52"/>
      <c r="AE225" s="33"/>
    </row>
    <row r="226" spans="28:31" x14ac:dyDescent="0.2">
      <c r="AB226" s="52"/>
      <c r="AC226" s="52"/>
      <c r="AD226" s="52"/>
    </row>
    <row r="227" spans="28:31" x14ac:dyDescent="0.2">
      <c r="AB227" s="52"/>
      <c r="AC227" s="52"/>
      <c r="AD227" s="52"/>
    </row>
    <row r="228" spans="28:31" x14ac:dyDescent="0.2">
      <c r="AB228" s="52"/>
      <c r="AC228" s="52"/>
      <c r="AD228" s="52"/>
    </row>
    <row r="229" spans="28:31" x14ac:dyDescent="0.2">
      <c r="AB229" s="52"/>
      <c r="AC229" s="52"/>
      <c r="AD229" s="52"/>
    </row>
    <row r="230" spans="28:31" x14ac:dyDescent="0.2">
      <c r="AB230" s="52"/>
      <c r="AC230" s="52"/>
      <c r="AD230" s="52"/>
      <c r="AE230" s="33"/>
    </row>
    <row r="231" spans="28:31" x14ac:dyDescent="0.2">
      <c r="AB231" s="52"/>
      <c r="AC231" s="52"/>
      <c r="AD231" s="52"/>
      <c r="AE231" s="33"/>
    </row>
    <row r="232" spans="28:31" x14ac:dyDescent="0.2">
      <c r="AB232" s="54"/>
      <c r="AC232" s="54"/>
      <c r="AD232" s="54"/>
      <c r="AE232" s="33"/>
    </row>
    <row r="233" spans="28:31" ht="16" x14ac:dyDescent="0.2">
      <c r="AB233" s="11"/>
      <c r="AC233" s="11"/>
      <c r="AD233" s="11"/>
      <c r="AE233" s="33"/>
    </row>
    <row r="234" spans="28:31" ht="16" x14ac:dyDescent="0.2">
      <c r="AB234" s="16"/>
      <c r="AC234" s="16"/>
      <c r="AD234" s="16"/>
      <c r="AE234" s="33"/>
    </row>
    <row r="235" spans="28:31" x14ac:dyDescent="0.2">
      <c r="AB235" s="48"/>
      <c r="AC235" s="48"/>
      <c r="AD235" s="48"/>
      <c r="AE235" s="33"/>
    </row>
    <row r="236" spans="28:31" x14ac:dyDescent="0.2">
      <c r="AB236" s="56"/>
      <c r="AC236" s="56"/>
      <c r="AD236" s="56"/>
      <c r="AE236" s="33"/>
    </row>
    <row r="237" spans="28:31" x14ac:dyDescent="0.2">
      <c r="AB237" s="57"/>
      <c r="AC237" s="57"/>
      <c r="AD237" s="57"/>
      <c r="AE237" s="33"/>
    </row>
    <row r="238" spans="28:31" x14ac:dyDescent="0.2">
      <c r="AB238" s="57"/>
      <c r="AC238" s="57"/>
      <c r="AD238" s="57"/>
      <c r="AE238" s="33"/>
    </row>
    <row r="239" spans="28:31" x14ac:dyDescent="0.2">
      <c r="AB239" s="56"/>
      <c r="AC239" s="56"/>
      <c r="AD239" s="56"/>
      <c r="AE239" s="33"/>
    </row>
    <row r="240" spans="28:31" x14ac:dyDescent="0.2">
      <c r="AB240" s="58"/>
      <c r="AC240" s="58"/>
      <c r="AD240" s="58"/>
      <c r="AE240" s="53"/>
    </row>
    <row r="241" spans="28:31" x14ac:dyDescent="0.2">
      <c r="AB241" s="58"/>
      <c r="AC241" s="58"/>
      <c r="AD241" s="58"/>
    </row>
    <row r="242" spans="28:31" x14ac:dyDescent="0.2">
      <c r="AB242" s="59"/>
      <c r="AC242" s="59"/>
      <c r="AD242" s="59"/>
    </row>
    <row r="243" spans="28:31" x14ac:dyDescent="0.2">
      <c r="AB243" s="60"/>
      <c r="AC243" s="60"/>
      <c r="AD243" s="60"/>
      <c r="AE243" s="33"/>
    </row>
    <row r="244" spans="28:31" x14ac:dyDescent="0.2">
      <c r="AB244" s="61"/>
      <c r="AC244" s="61"/>
      <c r="AD244" s="61"/>
    </row>
    <row r="245" spans="28:31" x14ac:dyDescent="0.2">
      <c r="AB245" s="62"/>
      <c r="AC245" s="62"/>
      <c r="AD245" s="62"/>
    </row>
    <row r="246" spans="28:31" x14ac:dyDescent="0.2">
      <c r="AB246" s="61"/>
      <c r="AC246" s="61"/>
      <c r="AD246" s="61"/>
      <c r="AE246" s="48"/>
    </row>
    <row r="247" spans="28:31" x14ac:dyDescent="0.2">
      <c r="AB247" s="61"/>
      <c r="AC247" s="61"/>
      <c r="AD247" s="61"/>
      <c r="AE247" s="48"/>
    </row>
    <row r="248" spans="28:31" x14ac:dyDescent="0.2">
      <c r="AB248" s="61"/>
      <c r="AC248" s="61"/>
      <c r="AD248" s="61"/>
      <c r="AE248" s="48"/>
    </row>
    <row r="249" spans="28:31" x14ac:dyDescent="0.2">
      <c r="AB249" s="61"/>
      <c r="AC249" s="61"/>
      <c r="AD249" s="61"/>
    </row>
    <row r="250" spans="28:31" x14ac:dyDescent="0.2">
      <c r="AB250" s="61"/>
      <c r="AC250" s="61"/>
      <c r="AD250" s="61"/>
    </row>
    <row r="251" spans="28:31" x14ac:dyDescent="0.2">
      <c r="AB251" s="62"/>
      <c r="AC251" s="62"/>
      <c r="AD251" s="62"/>
    </row>
    <row r="252" spans="28:31" x14ac:dyDescent="0.2">
      <c r="AB252" s="61"/>
      <c r="AC252" s="61"/>
      <c r="AD252" s="61"/>
    </row>
    <row r="253" spans="28:31" x14ac:dyDescent="0.2">
      <c r="AB253" s="56"/>
      <c r="AC253" s="56"/>
      <c r="AD253" s="56"/>
    </row>
    <row r="254" spans="28:31" x14ac:dyDescent="0.2">
      <c r="AB254" s="52"/>
      <c r="AC254" s="52"/>
      <c r="AD254" s="52"/>
      <c r="AE254" s="33"/>
    </row>
    <row r="255" spans="28:31" x14ac:dyDescent="0.2">
      <c r="AB255" s="52"/>
      <c r="AC255" s="52"/>
      <c r="AD255" s="52"/>
    </row>
    <row r="256" spans="28:31" x14ac:dyDescent="0.2">
      <c r="AB256" s="52"/>
      <c r="AC256" s="52"/>
      <c r="AD256" s="52"/>
    </row>
    <row r="257" spans="28:31" x14ac:dyDescent="0.2">
      <c r="AB257" s="52"/>
      <c r="AC257" s="52"/>
      <c r="AD257" s="52"/>
    </row>
    <row r="258" spans="28:31" x14ac:dyDescent="0.2">
      <c r="AB258" s="52"/>
      <c r="AC258" s="52"/>
      <c r="AD258" s="52"/>
    </row>
    <row r="259" spans="28:31" x14ac:dyDescent="0.2">
      <c r="AB259" s="52"/>
      <c r="AC259" s="52"/>
      <c r="AD259" s="52"/>
    </row>
    <row r="260" spans="28:31" x14ac:dyDescent="0.2">
      <c r="AB260" s="54"/>
      <c r="AC260" s="54"/>
      <c r="AD260" s="54"/>
    </row>
    <row r="261" spans="28:31" x14ac:dyDescent="0.2">
      <c r="AB261" s="63"/>
      <c r="AC261" s="63"/>
      <c r="AD261" s="63"/>
    </row>
    <row r="262" spans="28:31" x14ac:dyDescent="0.2">
      <c r="AB262" s="63"/>
      <c r="AC262" s="63"/>
      <c r="AD262" s="63"/>
    </row>
    <row r="263" spans="28:31" x14ac:dyDescent="0.2">
      <c r="AE263" s="33"/>
    </row>
    <row r="288" spans="31:31" x14ac:dyDescent="0.2">
      <c r="AE288" s="33"/>
    </row>
    <row r="289" spans="28:31" x14ac:dyDescent="0.2">
      <c r="AB289" s="54"/>
      <c r="AC289" s="54"/>
      <c r="AD289" s="54"/>
      <c r="AE289" s="33"/>
    </row>
    <row r="290" spans="28:31" ht="16" x14ac:dyDescent="0.2">
      <c r="AB290" s="11"/>
      <c r="AC290" s="11"/>
      <c r="AD290" s="11"/>
      <c r="AE290" s="33"/>
    </row>
    <row r="291" spans="28:31" x14ac:dyDescent="0.2">
      <c r="AB291" s="54"/>
      <c r="AC291" s="54"/>
      <c r="AD291" s="54"/>
      <c r="AE291" s="33"/>
    </row>
    <row r="292" spans="28:31" x14ac:dyDescent="0.2">
      <c r="AB292" s="52"/>
      <c r="AC292" s="52"/>
      <c r="AD292" s="52"/>
      <c r="AE292" s="53"/>
    </row>
    <row r="293" spans="28:31" x14ac:dyDescent="0.2">
      <c r="AB293" s="52"/>
      <c r="AC293" s="52"/>
      <c r="AD293" s="52"/>
      <c r="AE293" s="53"/>
    </row>
    <row r="294" spans="28:31" x14ac:dyDescent="0.2">
      <c r="AB294" s="56"/>
      <c r="AC294" s="56"/>
      <c r="AD294" s="56"/>
      <c r="AE294" s="33"/>
    </row>
    <row r="295" spans="28:31" x14ac:dyDescent="0.2">
      <c r="AB295" s="49"/>
      <c r="AC295" s="49"/>
      <c r="AD295" s="49"/>
      <c r="AE295" s="33"/>
    </row>
    <row r="296" spans="28:31" x14ac:dyDescent="0.2">
      <c r="AB296" s="52"/>
      <c r="AC296" s="52"/>
      <c r="AD296" s="52"/>
      <c r="AE296" s="33"/>
    </row>
    <row r="297" spans="28:31" x14ac:dyDescent="0.2">
      <c r="AB297" s="52"/>
      <c r="AC297" s="52"/>
      <c r="AD297" s="52"/>
      <c r="AE297" s="33"/>
    </row>
    <row r="298" spans="28:31" x14ac:dyDescent="0.2">
      <c r="AB298" s="52"/>
      <c r="AC298" s="52"/>
      <c r="AD298" s="52"/>
      <c r="AE298" s="33"/>
    </row>
    <row r="299" spans="28:31" x14ac:dyDescent="0.2">
      <c r="AB299" s="64"/>
      <c r="AC299" s="64"/>
      <c r="AD299" s="64"/>
      <c r="AE299" s="33"/>
    </row>
    <row r="300" spans="28:31" x14ac:dyDescent="0.2">
      <c r="AB300" s="49"/>
      <c r="AC300" s="49"/>
      <c r="AD300" s="49"/>
      <c r="AE300" s="33"/>
    </row>
    <row r="301" spans="28:31" x14ac:dyDescent="0.2">
      <c r="AB301" s="52"/>
      <c r="AC301" s="52"/>
      <c r="AD301" s="52"/>
      <c r="AE301" s="33"/>
    </row>
    <row r="302" spans="28:31" x14ac:dyDescent="0.2">
      <c r="AB302" s="52"/>
      <c r="AC302" s="52"/>
      <c r="AD302" s="52"/>
      <c r="AE302" s="33"/>
    </row>
    <row r="303" spans="28:31" x14ac:dyDescent="0.2">
      <c r="AB303" s="52"/>
      <c r="AC303" s="52"/>
      <c r="AD303" s="52"/>
      <c r="AE303" s="33"/>
    </row>
    <row r="304" spans="28:31" x14ac:dyDescent="0.2">
      <c r="AB304" s="52"/>
      <c r="AC304" s="52"/>
      <c r="AD304" s="52"/>
      <c r="AE304" s="33"/>
    </row>
    <row r="305" spans="28:31" x14ac:dyDescent="0.2">
      <c r="AB305" s="54"/>
      <c r="AC305" s="54"/>
      <c r="AD305" s="54"/>
      <c r="AE305" s="33"/>
    </row>
    <row r="307" spans="28:31" x14ac:dyDescent="0.2">
      <c r="AE307" s="33"/>
    </row>
    <row r="320" spans="28:31" x14ac:dyDescent="0.2">
      <c r="AB320" s="36"/>
      <c r="AC320" s="36"/>
      <c r="AD320" s="36"/>
    </row>
    <row r="321" spans="28:31" x14ac:dyDescent="0.2">
      <c r="AB321" s="49"/>
      <c r="AC321" s="49"/>
      <c r="AD321" s="49"/>
      <c r="AE321" s="33"/>
    </row>
    <row r="322" spans="28:31" x14ac:dyDescent="0.2">
      <c r="AB322" s="49"/>
      <c r="AC322" s="49"/>
      <c r="AD322" s="49"/>
      <c r="AE322" s="33"/>
    </row>
    <row r="323" spans="28:31" x14ac:dyDescent="0.2">
      <c r="AB323" s="52"/>
      <c r="AC323" s="52"/>
      <c r="AD323" s="52"/>
      <c r="AE323" s="53"/>
    </row>
    <row r="324" spans="28:31" x14ac:dyDescent="0.2">
      <c r="AB324" s="52"/>
      <c r="AC324" s="52"/>
      <c r="AD324" s="52"/>
    </row>
    <row r="325" spans="28:31" x14ac:dyDescent="0.2">
      <c r="AB325" s="52"/>
      <c r="AC325" s="52"/>
      <c r="AD325" s="52"/>
    </row>
    <row r="326" spans="28:31" x14ac:dyDescent="0.2">
      <c r="AB326" s="54"/>
      <c r="AC326" s="54"/>
      <c r="AD326" s="54"/>
    </row>
    <row r="331" spans="28:31" x14ac:dyDescent="0.2">
      <c r="AE331" s="33"/>
    </row>
    <row r="338" spans="28:31" x14ac:dyDescent="0.2">
      <c r="AB338" s="34"/>
      <c r="AC338" s="34"/>
      <c r="AD338" s="34"/>
    </row>
    <row r="339" spans="28:31" x14ac:dyDescent="0.2">
      <c r="AB339" s="65"/>
      <c r="AC339" s="65"/>
      <c r="AD339" s="65"/>
      <c r="AE339" s="53"/>
    </row>
    <row r="340" spans="28:31" x14ac:dyDescent="0.2">
      <c r="AB340" s="65"/>
      <c r="AC340" s="65"/>
      <c r="AD340" s="65"/>
      <c r="AE340" s="53"/>
    </row>
    <row r="341" spans="28:31" x14ac:dyDescent="0.2">
      <c r="AB341" s="65"/>
      <c r="AC341" s="65"/>
      <c r="AD341" s="65"/>
      <c r="AE341" s="53"/>
    </row>
    <row r="342" spans="28:31" x14ac:dyDescent="0.2">
      <c r="AB342" s="65"/>
      <c r="AC342" s="65"/>
      <c r="AD342" s="65"/>
      <c r="AE342" s="53"/>
    </row>
    <row r="343" spans="28:31" x14ac:dyDescent="0.2">
      <c r="AB343" s="65"/>
      <c r="AC343" s="65"/>
      <c r="AD343" s="65"/>
      <c r="AE343" s="53"/>
    </row>
    <row r="344" spans="28:31" x14ac:dyDescent="0.2">
      <c r="AB344" s="65"/>
      <c r="AC344" s="65"/>
      <c r="AD344" s="65"/>
    </row>
    <row r="345" spans="28:31" x14ac:dyDescent="0.2">
      <c r="AB345" s="36"/>
      <c r="AC345" s="36"/>
      <c r="AD345" s="36"/>
    </row>
    <row r="346" spans="28:31" x14ac:dyDescent="0.2">
      <c r="AE346" s="33"/>
    </row>
    <row r="347" spans="28:31" x14ac:dyDescent="0.2">
      <c r="AE347" s="33"/>
    </row>
    <row r="348" spans="28:31" x14ac:dyDescent="0.2">
      <c r="AE348" s="33"/>
    </row>
    <row r="349" spans="28:31" x14ac:dyDescent="0.2">
      <c r="AE349" s="33"/>
    </row>
    <row r="350" spans="28:31" x14ac:dyDescent="0.2">
      <c r="AE350" s="33"/>
    </row>
    <row r="353" spans="31:31" x14ac:dyDescent="0.2">
      <c r="AE353" s="33"/>
    </row>
    <row r="369" spans="28:31" x14ac:dyDescent="0.2">
      <c r="AE369" s="33"/>
    </row>
    <row r="370" spans="28:31" x14ac:dyDescent="0.2">
      <c r="AE370" s="33"/>
    </row>
    <row r="374" spans="28:31" x14ac:dyDescent="0.2">
      <c r="AE374" s="33"/>
    </row>
    <row r="376" spans="28:31" x14ac:dyDescent="0.2">
      <c r="AE376" s="53"/>
    </row>
    <row r="377" spans="28:31" x14ac:dyDescent="0.2">
      <c r="AE377" s="53"/>
    </row>
    <row r="380" spans="28:31" x14ac:dyDescent="0.2">
      <c r="AE380" s="53"/>
    </row>
    <row r="381" spans="28:31" x14ac:dyDescent="0.2">
      <c r="AB381" s="52"/>
      <c r="AC381" s="52"/>
      <c r="AD381" s="52"/>
    </row>
    <row r="382" spans="28:31" x14ac:dyDescent="0.2">
      <c r="AB382" s="66"/>
      <c r="AC382" s="66"/>
      <c r="AD382" s="66"/>
    </row>
    <row r="383" spans="28:31" x14ac:dyDescent="0.2">
      <c r="AB383" s="34"/>
      <c r="AC383" s="34"/>
      <c r="AD383" s="34"/>
    </row>
    <row r="384" spans="28:31" x14ac:dyDescent="0.2">
      <c r="AB384" s="52"/>
      <c r="AC384" s="52"/>
      <c r="AD384" s="52"/>
      <c r="AE384" s="53"/>
    </row>
    <row r="385" spans="28:31" x14ac:dyDescent="0.2">
      <c r="AB385" s="52"/>
      <c r="AC385" s="52"/>
      <c r="AD385" s="52"/>
      <c r="AE385" s="53"/>
    </row>
    <row r="386" spans="28:31" x14ac:dyDescent="0.2">
      <c r="AB386" s="54"/>
      <c r="AC386" s="54"/>
      <c r="AD386" s="54"/>
    </row>
    <row r="387" spans="28:31" x14ac:dyDescent="0.2">
      <c r="AB387" s="52"/>
      <c r="AC387" s="52"/>
      <c r="AD387" s="52"/>
      <c r="AE387" s="33"/>
    </row>
    <row r="388" spans="28:31" x14ac:dyDescent="0.2">
      <c r="AB388" s="52"/>
      <c r="AC388" s="52"/>
      <c r="AD388" s="52"/>
      <c r="AE388" s="33"/>
    </row>
    <row r="389" spans="28:31" x14ac:dyDescent="0.2">
      <c r="AB389" s="52"/>
      <c r="AC389" s="52"/>
      <c r="AD389" s="52"/>
      <c r="AE389" s="33"/>
    </row>
    <row r="390" spans="28:31" x14ac:dyDescent="0.2">
      <c r="AB390" s="54"/>
      <c r="AC390" s="54"/>
      <c r="AD390" s="54"/>
      <c r="AE390" s="33"/>
    </row>
    <row r="391" spans="28:31" x14ac:dyDescent="0.2">
      <c r="AB391" s="34"/>
      <c r="AC391" s="34"/>
      <c r="AD391" s="34"/>
    </row>
    <row r="392" spans="28:31" x14ac:dyDescent="0.2">
      <c r="AB392" s="52"/>
      <c r="AC392" s="52"/>
      <c r="AD392" s="52"/>
      <c r="AE392" s="53"/>
    </row>
    <row r="393" spans="28:31" x14ac:dyDescent="0.2">
      <c r="AB393" s="52"/>
      <c r="AC393" s="52"/>
      <c r="AD393" s="52"/>
      <c r="AE393" s="33"/>
    </row>
    <row r="394" spans="28:31" x14ac:dyDescent="0.2">
      <c r="AB394" s="52"/>
      <c r="AC394" s="52"/>
      <c r="AD394" s="52"/>
    </row>
    <row r="395" spans="28:31" x14ac:dyDescent="0.2">
      <c r="AB395" s="52"/>
      <c r="AC395" s="52"/>
      <c r="AD395" s="52"/>
    </row>
    <row r="396" spans="28:31" x14ac:dyDescent="0.2">
      <c r="AB396" s="52"/>
      <c r="AC396" s="52"/>
      <c r="AD396" s="52"/>
    </row>
    <row r="397" spans="28:31" x14ac:dyDescent="0.2">
      <c r="AB397" s="52"/>
      <c r="AC397" s="52"/>
      <c r="AD397" s="52"/>
    </row>
    <row r="398" spans="28:31" x14ac:dyDescent="0.2">
      <c r="AB398" s="52"/>
      <c r="AC398" s="52"/>
      <c r="AD398" s="52"/>
    </row>
    <row r="399" spans="28:31" x14ac:dyDescent="0.2">
      <c r="AB399" s="52"/>
      <c r="AC399" s="52"/>
      <c r="AD399" s="52"/>
    </row>
    <row r="400" spans="28:31" x14ac:dyDescent="0.2">
      <c r="AB400" s="52"/>
      <c r="AC400" s="52"/>
      <c r="AD400" s="52"/>
    </row>
    <row r="401" spans="1:31" x14ac:dyDescent="0.2">
      <c r="AB401" s="52"/>
      <c r="AC401" s="52"/>
      <c r="AD401" s="52"/>
    </row>
    <row r="403" spans="1:31" x14ac:dyDescent="0.2">
      <c r="AB403" s="49"/>
      <c r="AC403" s="49"/>
      <c r="AD403" s="49"/>
    </row>
    <row r="404" spans="1:31" x14ac:dyDescent="0.2">
      <c r="AB404" s="52"/>
      <c r="AC404" s="52"/>
      <c r="AD404" s="52"/>
      <c r="AE404" s="53"/>
    </row>
    <row r="405" spans="1:31" x14ac:dyDescent="0.2">
      <c r="AB405" s="52"/>
      <c r="AC405" s="52"/>
      <c r="AD405" s="52"/>
      <c r="AE405" s="53"/>
    </row>
    <row r="406" spans="1:31" x14ac:dyDescent="0.2">
      <c r="AB406" s="52"/>
      <c r="AC406" s="52"/>
      <c r="AD406" s="52"/>
    </row>
    <row r="411" spans="1:31" s="51" customFormat="1" ht="18" x14ac:dyDescent="0.2">
      <c r="A411" s="30"/>
      <c r="B411" s="30"/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  <c r="W411" s="31"/>
      <c r="X411" s="31"/>
      <c r="Y411" s="31"/>
      <c r="Z411" s="31"/>
      <c r="AA411" s="31"/>
      <c r="AB411" s="52"/>
      <c r="AC411" s="52"/>
      <c r="AD411" s="52"/>
    </row>
    <row r="412" spans="1:31" s="51" customFormat="1" ht="18" x14ac:dyDescent="0.2">
      <c r="A412" s="30"/>
      <c r="B412" s="30"/>
      <c r="C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</row>
    <row r="413" spans="1:31" x14ac:dyDescent="0.2">
      <c r="AB413" s="52"/>
      <c r="AC413" s="52"/>
      <c r="AD413" s="52"/>
    </row>
    <row r="414" spans="1:31" x14ac:dyDescent="0.2">
      <c r="AE414" s="53"/>
    </row>
    <row r="415" spans="1:31" x14ac:dyDescent="0.2">
      <c r="AB415" s="52"/>
      <c r="AC415" s="52"/>
      <c r="AD415" s="52"/>
    </row>
    <row r="417" spans="1:31" x14ac:dyDescent="0.2">
      <c r="AB417" s="52"/>
      <c r="AC417" s="52"/>
      <c r="AD417" s="52"/>
    </row>
    <row r="419" spans="1:31" x14ac:dyDescent="0.2">
      <c r="AB419" s="52"/>
      <c r="AC419" s="52"/>
      <c r="AD419" s="52"/>
    </row>
    <row r="421" spans="1:31" x14ac:dyDescent="0.2">
      <c r="AB421" s="52"/>
      <c r="AC421" s="52"/>
      <c r="AD421" s="52"/>
    </row>
    <row r="423" spans="1:31" x14ac:dyDescent="0.2">
      <c r="AB423" s="52"/>
      <c r="AC423" s="52"/>
      <c r="AD423" s="52"/>
    </row>
    <row r="425" spans="1:31" s="50" customFormat="1" ht="18" x14ac:dyDescent="0.2">
      <c r="A425" s="30"/>
      <c r="B425" s="30"/>
      <c r="C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  <c r="W425" s="31"/>
      <c r="X425" s="31"/>
      <c r="Y425" s="31"/>
      <c r="Z425" s="31"/>
      <c r="AA425" s="31"/>
      <c r="AB425" s="52"/>
      <c r="AC425" s="52"/>
      <c r="AD425" s="52"/>
    </row>
    <row r="427" spans="1:31" x14ac:dyDescent="0.2">
      <c r="AB427" s="52"/>
      <c r="AC427" s="52"/>
      <c r="AD427" s="52"/>
      <c r="AE427" s="53"/>
    </row>
    <row r="429" spans="1:31" x14ac:dyDescent="0.2">
      <c r="AB429" s="52"/>
      <c r="AC429" s="52"/>
      <c r="AD429" s="52"/>
    </row>
    <row r="432" spans="1:31" s="51" customFormat="1" ht="18" x14ac:dyDescent="0.2">
      <c r="A432" s="30"/>
      <c r="B432" s="30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  <c r="W432" s="31"/>
      <c r="X432" s="31"/>
      <c r="Y432" s="31"/>
      <c r="Z432" s="31"/>
      <c r="AA432" s="31"/>
      <c r="AB432" s="55"/>
      <c r="AC432" s="55"/>
      <c r="AD432" s="55"/>
    </row>
    <row r="441" spans="31:31" x14ac:dyDescent="0.2">
      <c r="AE441" s="67"/>
    </row>
  </sheetData>
  <mergeCells count="722">
    <mergeCell ref="AK4:AN4"/>
    <mergeCell ref="A5:B5"/>
    <mergeCell ref="C5:P5"/>
    <mergeCell ref="Q5:S5"/>
    <mergeCell ref="T5:U5"/>
    <mergeCell ref="V5:X5"/>
    <mergeCell ref="Y5:AB5"/>
    <mergeCell ref="AC5:AF5"/>
    <mergeCell ref="AG5:AJ5"/>
    <mergeCell ref="AK5:AN5"/>
    <mergeCell ref="A3:B4"/>
    <mergeCell ref="C3:P4"/>
    <mergeCell ref="Q3:S4"/>
    <mergeCell ref="T3:U4"/>
    <mergeCell ref="V3:AF3"/>
    <mergeCell ref="AG3:AN3"/>
    <mergeCell ref="V4:X4"/>
    <mergeCell ref="Y4:AB4"/>
    <mergeCell ref="AC4:AF4"/>
    <mergeCell ref="AG4:AJ4"/>
    <mergeCell ref="AC6:AF6"/>
    <mergeCell ref="AG6:AJ6"/>
    <mergeCell ref="AK6:AN6"/>
    <mergeCell ref="A7:B7"/>
    <mergeCell ref="C7:P7"/>
    <mergeCell ref="Q7:S7"/>
    <mergeCell ref="T7:U7"/>
    <mergeCell ref="V7:X7"/>
    <mergeCell ref="Y7:AB7"/>
    <mergeCell ref="AC7:AF7"/>
    <mergeCell ref="A6:B6"/>
    <mergeCell ref="C6:P6"/>
    <mergeCell ref="Q6:S6"/>
    <mergeCell ref="T6:U6"/>
    <mergeCell ref="V6:X6"/>
    <mergeCell ref="Y6:AB6"/>
    <mergeCell ref="AG7:AJ7"/>
    <mergeCell ref="AK7:AN7"/>
    <mergeCell ref="A8:B8"/>
    <mergeCell ref="C8:P8"/>
    <mergeCell ref="Q8:S8"/>
    <mergeCell ref="T8:U8"/>
    <mergeCell ref="V8:X8"/>
    <mergeCell ref="Y8:AB8"/>
    <mergeCell ref="AC8:AF8"/>
    <mergeCell ref="AG8:AJ8"/>
    <mergeCell ref="AK8:AN8"/>
    <mergeCell ref="A9:B9"/>
    <mergeCell ref="C9:P9"/>
    <mergeCell ref="Q9:S9"/>
    <mergeCell ref="T9:U9"/>
    <mergeCell ref="V9:X9"/>
    <mergeCell ref="Y9:AB9"/>
    <mergeCell ref="AC9:AF9"/>
    <mergeCell ref="AG9:AJ9"/>
    <mergeCell ref="AK9:AN9"/>
    <mergeCell ref="AC10:AF10"/>
    <mergeCell ref="AG10:AJ10"/>
    <mergeCell ref="AK10:AN10"/>
    <mergeCell ref="A11:B11"/>
    <mergeCell ref="C11:P11"/>
    <mergeCell ref="Q11:S11"/>
    <mergeCell ref="T11:U11"/>
    <mergeCell ref="V11:X11"/>
    <mergeCell ref="Y11:AB11"/>
    <mergeCell ref="AC11:AF11"/>
    <mergeCell ref="A10:B10"/>
    <mergeCell ref="C10:P10"/>
    <mergeCell ref="Q10:S10"/>
    <mergeCell ref="T10:U10"/>
    <mergeCell ref="V10:X10"/>
    <mergeCell ref="Y10:AB10"/>
    <mergeCell ref="AG11:AJ11"/>
    <mergeCell ref="AK11:AN11"/>
    <mergeCell ref="A12:B12"/>
    <mergeCell ref="C12:P12"/>
    <mergeCell ref="Q12:S12"/>
    <mergeCell ref="T12:U12"/>
    <mergeCell ref="V12:X12"/>
    <mergeCell ref="Y12:AB12"/>
    <mergeCell ref="AC12:AF12"/>
    <mergeCell ref="AG12:AJ12"/>
    <mergeCell ref="AK12:AN12"/>
    <mergeCell ref="AK56:AN56"/>
    <mergeCell ref="A13:B13"/>
    <mergeCell ref="C13:P13"/>
    <mergeCell ref="Q13:S13"/>
    <mergeCell ref="T13:U13"/>
    <mergeCell ref="V13:X13"/>
    <mergeCell ref="Y13:AB13"/>
    <mergeCell ref="AC13:AF13"/>
    <mergeCell ref="AG13:AJ13"/>
    <mergeCell ref="AK13:AN13"/>
    <mergeCell ref="AG15:AJ15"/>
    <mergeCell ref="AK15:AN15"/>
    <mergeCell ref="A16:B16"/>
    <mergeCell ref="C16:P16"/>
    <mergeCell ref="Q16:S16"/>
    <mergeCell ref="T16:U16"/>
    <mergeCell ref="V16:X16"/>
    <mergeCell ref="Y16:AB16"/>
    <mergeCell ref="AC16:AF16"/>
    <mergeCell ref="AG16:AJ16"/>
    <mergeCell ref="AK16:AN16"/>
    <mergeCell ref="A17:B17"/>
    <mergeCell ref="C17:P17"/>
    <mergeCell ref="Q17:S17"/>
    <mergeCell ref="A57:B57"/>
    <mergeCell ref="C57:P57"/>
    <mergeCell ref="Q57:S57"/>
    <mergeCell ref="T57:U57"/>
    <mergeCell ref="V57:X57"/>
    <mergeCell ref="Y57:AB57"/>
    <mergeCell ref="AC57:AF57"/>
    <mergeCell ref="AG57:AJ57"/>
    <mergeCell ref="AK57:AN57"/>
    <mergeCell ref="A58:B58"/>
    <mergeCell ref="C58:P58"/>
    <mergeCell ref="Q58:S58"/>
    <mergeCell ref="T58:U58"/>
    <mergeCell ref="V58:X58"/>
    <mergeCell ref="Y58:AB58"/>
    <mergeCell ref="AC58:AF58"/>
    <mergeCell ref="AG58:AJ58"/>
    <mergeCell ref="AK58:AN58"/>
    <mergeCell ref="AC59:AF59"/>
    <mergeCell ref="AG59:AJ59"/>
    <mergeCell ref="AK59:AN59"/>
    <mergeCell ref="A60:B60"/>
    <mergeCell ref="C60:P60"/>
    <mergeCell ref="Q60:S60"/>
    <mergeCell ref="T60:U60"/>
    <mergeCell ref="V60:X60"/>
    <mergeCell ref="Y60:AB60"/>
    <mergeCell ref="AC60:AF60"/>
    <mergeCell ref="A59:B59"/>
    <mergeCell ref="C59:P59"/>
    <mergeCell ref="Q59:S59"/>
    <mergeCell ref="T59:U59"/>
    <mergeCell ref="V59:X59"/>
    <mergeCell ref="Y59:AB59"/>
    <mergeCell ref="AG60:AJ60"/>
    <mergeCell ref="AK60:AN60"/>
    <mergeCell ref="A61:B61"/>
    <mergeCell ref="C61:P61"/>
    <mergeCell ref="Q61:S61"/>
    <mergeCell ref="T61:U61"/>
    <mergeCell ref="V61:X61"/>
    <mergeCell ref="Y61:AB61"/>
    <mergeCell ref="AC61:AF61"/>
    <mergeCell ref="AG61:AJ61"/>
    <mergeCell ref="AK61:AN61"/>
    <mergeCell ref="AC62:AF62"/>
    <mergeCell ref="AG62:AJ62"/>
    <mergeCell ref="AK62:AN62"/>
    <mergeCell ref="A63:B63"/>
    <mergeCell ref="C63:P63"/>
    <mergeCell ref="Q63:S63"/>
    <mergeCell ref="T63:U63"/>
    <mergeCell ref="V63:X63"/>
    <mergeCell ref="Y63:AB63"/>
    <mergeCell ref="AC63:AF63"/>
    <mergeCell ref="A62:B62"/>
    <mergeCell ref="C62:P62"/>
    <mergeCell ref="Q62:S62"/>
    <mergeCell ref="T62:U62"/>
    <mergeCell ref="V62:X62"/>
    <mergeCell ref="Y62:AB62"/>
    <mergeCell ref="AG63:AJ63"/>
    <mergeCell ref="AK63:AN63"/>
    <mergeCell ref="A64:B64"/>
    <mergeCell ref="C64:P64"/>
    <mergeCell ref="Q64:S64"/>
    <mergeCell ref="T64:U64"/>
    <mergeCell ref="V64:X64"/>
    <mergeCell ref="Y64:AB64"/>
    <mergeCell ref="AC64:AF64"/>
    <mergeCell ref="AG64:AJ64"/>
    <mergeCell ref="AK64:AN64"/>
    <mergeCell ref="AC65:AF65"/>
    <mergeCell ref="AG65:AJ65"/>
    <mergeCell ref="AK65:AN65"/>
    <mergeCell ref="A66:B66"/>
    <mergeCell ref="C66:P66"/>
    <mergeCell ref="Q66:S66"/>
    <mergeCell ref="T66:U66"/>
    <mergeCell ref="V66:X66"/>
    <mergeCell ref="Y66:AB66"/>
    <mergeCell ref="AC66:AF66"/>
    <mergeCell ref="A65:B65"/>
    <mergeCell ref="C65:P65"/>
    <mergeCell ref="Q65:S65"/>
    <mergeCell ref="T65:U65"/>
    <mergeCell ref="V65:X65"/>
    <mergeCell ref="Y65:AB65"/>
    <mergeCell ref="AG66:AJ66"/>
    <mergeCell ref="AK66:AN66"/>
    <mergeCell ref="A67:B67"/>
    <mergeCell ref="C67:P67"/>
    <mergeCell ref="Q67:S67"/>
    <mergeCell ref="T67:U67"/>
    <mergeCell ref="V67:X67"/>
    <mergeCell ref="Y67:AB67"/>
    <mergeCell ref="AC67:AF67"/>
    <mergeCell ref="AG67:AJ67"/>
    <mergeCell ref="AK67:AN67"/>
    <mergeCell ref="AC68:AF68"/>
    <mergeCell ref="AG68:AJ68"/>
    <mergeCell ref="AK68:AN68"/>
    <mergeCell ref="A69:B69"/>
    <mergeCell ref="C69:P69"/>
    <mergeCell ref="Q69:S69"/>
    <mergeCell ref="T69:U69"/>
    <mergeCell ref="V69:X69"/>
    <mergeCell ref="Y69:AB69"/>
    <mergeCell ref="AC69:AF69"/>
    <mergeCell ref="A68:B68"/>
    <mergeCell ref="C68:P68"/>
    <mergeCell ref="Q68:S68"/>
    <mergeCell ref="T68:U68"/>
    <mergeCell ref="V68:X68"/>
    <mergeCell ref="Y68:AB68"/>
    <mergeCell ref="AG69:AJ69"/>
    <mergeCell ref="AK69:AN69"/>
    <mergeCell ref="A70:B70"/>
    <mergeCell ref="C70:P70"/>
    <mergeCell ref="Q70:S70"/>
    <mergeCell ref="T70:U70"/>
    <mergeCell ref="V70:X70"/>
    <mergeCell ref="Y70:AB70"/>
    <mergeCell ref="AC70:AF70"/>
    <mergeCell ref="AG70:AJ70"/>
    <mergeCell ref="AK70:AN70"/>
    <mergeCell ref="A71:B71"/>
    <mergeCell ref="C71:P71"/>
    <mergeCell ref="Q71:S71"/>
    <mergeCell ref="T71:U71"/>
    <mergeCell ref="V71:X71"/>
    <mergeCell ref="Y71:AB71"/>
    <mergeCell ref="AC71:AF71"/>
    <mergeCell ref="AG71:AJ71"/>
    <mergeCell ref="AK71:AN71"/>
    <mergeCell ref="AC72:AF72"/>
    <mergeCell ref="AG72:AJ72"/>
    <mergeCell ref="AK72:AN72"/>
    <mergeCell ref="A73:B73"/>
    <mergeCell ref="C73:P73"/>
    <mergeCell ref="Q73:S73"/>
    <mergeCell ref="T73:U73"/>
    <mergeCell ref="V73:X73"/>
    <mergeCell ref="Y73:AB73"/>
    <mergeCell ref="AC73:AF73"/>
    <mergeCell ref="A72:B72"/>
    <mergeCell ref="C72:P72"/>
    <mergeCell ref="Q72:S72"/>
    <mergeCell ref="T72:U72"/>
    <mergeCell ref="V72:X72"/>
    <mergeCell ref="Y72:AB72"/>
    <mergeCell ref="AG73:AJ73"/>
    <mergeCell ref="AK73:AN73"/>
    <mergeCell ref="C75:P75"/>
    <mergeCell ref="Q75:S75"/>
    <mergeCell ref="T75:U75"/>
    <mergeCell ref="V75:X75"/>
    <mergeCell ref="Y75:AB75"/>
    <mergeCell ref="AC75:AF75"/>
    <mergeCell ref="AG75:AJ75"/>
    <mergeCell ref="AK75:AN75"/>
    <mergeCell ref="A74:B74"/>
    <mergeCell ref="C74:P74"/>
    <mergeCell ref="Q74:S74"/>
    <mergeCell ref="T74:U74"/>
    <mergeCell ref="V74:X74"/>
    <mergeCell ref="Y74:AB74"/>
    <mergeCell ref="AC74:AF74"/>
    <mergeCell ref="AG74:AJ74"/>
    <mergeCell ref="AK74:AN74"/>
    <mergeCell ref="A75:B75"/>
    <mergeCell ref="A82:X82"/>
    <mergeCell ref="Y82:AB82"/>
    <mergeCell ref="AC82:AF82"/>
    <mergeCell ref="AG82:AJ82"/>
    <mergeCell ref="AK82:AN82"/>
    <mergeCell ref="AG78:AJ78"/>
    <mergeCell ref="AK78:AN78"/>
    <mergeCell ref="C80:P80"/>
    <mergeCell ref="Q80:S80"/>
    <mergeCell ref="T80:U80"/>
    <mergeCell ref="V80:X80"/>
    <mergeCell ref="Y80:AB80"/>
    <mergeCell ref="AC80:AF80"/>
    <mergeCell ref="AG80:AJ80"/>
    <mergeCell ref="A78:B78"/>
    <mergeCell ref="C78:P78"/>
    <mergeCell ref="Q78:S78"/>
    <mergeCell ref="T78:U78"/>
    <mergeCell ref="V78:X78"/>
    <mergeCell ref="Y78:AB78"/>
    <mergeCell ref="AC78:AF78"/>
    <mergeCell ref="A80:B80"/>
    <mergeCell ref="A79:B79"/>
    <mergeCell ref="C79:P79"/>
    <mergeCell ref="AK76:AN76"/>
    <mergeCell ref="A87:S87"/>
    <mergeCell ref="T87:V87"/>
    <mergeCell ref="W87:X87"/>
    <mergeCell ref="Y87:AE87"/>
    <mergeCell ref="AF87:AI87"/>
    <mergeCell ref="AJ87:AN87"/>
    <mergeCell ref="A86:S86"/>
    <mergeCell ref="T86:V86"/>
    <mergeCell ref="W86:X86"/>
    <mergeCell ref="Y86:AE86"/>
    <mergeCell ref="AF86:AI86"/>
    <mergeCell ref="AJ86:AN86"/>
    <mergeCell ref="T84:V84"/>
    <mergeCell ref="Y84:AE84"/>
    <mergeCell ref="AF84:AI84"/>
    <mergeCell ref="AJ84:AN84"/>
    <mergeCell ref="A85:S85"/>
    <mergeCell ref="T85:V85"/>
    <mergeCell ref="W85:X85"/>
    <mergeCell ref="Y85:AE85"/>
    <mergeCell ref="AF85:AI85"/>
    <mergeCell ref="AJ85:AN85"/>
    <mergeCell ref="AK80:AN80"/>
    <mergeCell ref="A76:B76"/>
    <mergeCell ref="C76:P76"/>
    <mergeCell ref="Q76:S76"/>
    <mergeCell ref="T76:U76"/>
    <mergeCell ref="V76:X76"/>
    <mergeCell ref="Y76:AB76"/>
    <mergeCell ref="AC76:AF76"/>
    <mergeCell ref="AG76:AJ76"/>
    <mergeCell ref="A77:B77"/>
    <mergeCell ref="C77:P77"/>
    <mergeCell ref="Q77:S77"/>
    <mergeCell ref="T77:U77"/>
    <mergeCell ref="V77:X77"/>
    <mergeCell ref="Y77:AB77"/>
    <mergeCell ref="AC77:AF77"/>
    <mergeCell ref="AG77:AJ77"/>
    <mergeCell ref="Q79:S79"/>
    <mergeCell ref="T79:U79"/>
    <mergeCell ref="V79:X79"/>
    <mergeCell ref="Y79:AB79"/>
    <mergeCell ref="AC79:AF79"/>
    <mergeCell ref="AG79:AJ79"/>
    <mergeCell ref="AK79:AN79"/>
    <mergeCell ref="AK77:AN77"/>
    <mergeCell ref="A14:B14"/>
    <mergeCell ref="C14:P14"/>
    <mergeCell ref="Q14:S14"/>
    <mergeCell ref="T14:U14"/>
    <mergeCell ref="V14:X14"/>
    <mergeCell ref="Y14:AB14"/>
    <mergeCell ref="AC14:AF14"/>
    <mergeCell ref="AG14:AJ14"/>
    <mergeCell ref="AK14:AN14"/>
    <mergeCell ref="A15:B15"/>
    <mergeCell ref="C15:P15"/>
    <mergeCell ref="Q15:S15"/>
    <mergeCell ref="T15:U15"/>
    <mergeCell ref="V15:X15"/>
    <mergeCell ref="Y15:AB15"/>
    <mergeCell ref="AC15:AF15"/>
    <mergeCell ref="T17:U17"/>
    <mergeCell ref="V17:X17"/>
    <mergeCell ref="Y17:AB17"/>
    <mergeCell ref="AC17:AF17"/>
    <mergeCell ref="AG17:AJ17"/>
    <mergeCell ref="AK17:AN17"/>
    <mergeCell ref="A18:B18"/>
    <mergeCell ref="C18:P18"/>
    <mergeCell ref="Q18:S18"/>
    <mergeCell ref="T18:U18"/>
    <mergeCell ref="V18:X18"/>
    <mergeCell ref="Y18:AB18"/>
    <mergeCell ref="AC18:AF18"/>
    <mergeCell ref="AG18:AJ18"/>
    <mergeCell ref="AK18:AN18"/>
    <mergeCell ref="A19:B19"/>
    <mergeCell ref="C19:P19"/>
    <mergeCell ref="Q19:S19"/>
    <mergeCell ref="T19:U19"/>
    <mergeCell ref="V19:X19"/>
    <mergeCell ref="Y19:AB19"/>
    <mergeCell ref="AC19:AF19"/>
    <mergeCell ref="AG19:AJ19"/>
    <mergeCell ref="AK19:AN19"/>
    <mergeCell ref="A20:B20"/>
    <mergeCell ref="C20:P20"/>
    <mergeCell ref="Q20:S20"/>
    <mergeCell ref="T20:U20"/>
    <mergeCell ref="V20:X20"/>
    <mergeCell ref="Y20:AB20"/>
    <mergeCell ref="AC20:AF20"/>
    <mergeCell ref="AG20:AJ20"/>
    <mergeCell ref="AK20:AN20"/>
    <mergeCell ref="A21:B21"/>
    <mergeCell ref="C21:P21"/>
    <mergeCell ref="Q21:S21"/>
    <mergeCell ref="T21:U21"/>
    <mergeCell ref="V21:X21"/>
    <mergeCell ref="Y21:AB21"/>
    <mergeCell ref="AC21:AF21"/>
    <mergeCell ref="AG21:AJ21"/>
    <mergeCell ref="AK21:AN21"/>
    <mergeCell ref="A22:B22"/>
    <mergeCell ref="C22:P22"/>
    <mergeCell ref="Q22:S22"/>
    <mergeCell ref="T22:U22"/>
    <mergeCell ref="V22:X22"/>
    <mergeCell ref="Y22:AB22"/>
    <mergeCell ref="AC22:AF22"/>
    <mergeCell ref="AG22:AJ22"/>
    <mergeCell ref="AK22:AN22"/>
    <mergeCell ref="A23:B23"/>
    <mergeCell ref="C23:P23"/>
    <mergeCell ref="Q23:S23"/>
    <mergeCell ref="T23:U23"/>
    <mergeCell ref="V23:X23"/>
    <mergeCell ref="Y23:AB23"/>
    <mergeCell ref="AC23:AF23"/>
    <mergeCell ref="AG23:AJ23"/>
    <mergeCell ref="AK23:AN23"/>
    <mergeCell ref="A24:B24"/>
    <mergeCell ref="C24:P24"/>
    <mergeCell ref="Q24:S24"/>
    <mergeCell ref="T24:U24"/>
    <mergeCell ref="V24:X24"/>
    <mergeCell ref="Y24:AB24"/>
    <mergeCell ref="AC24:AF24"/>
    <mergeCell ref="AG24:AJ24"/>
    <mergeCell ref="AK24:AN24"/>
    <mergeCell ref="A25:B25"/>
    <mergeCell ref="C25:P25"/>
    <mergeCell ref="Q25:S25"/>
    <mergeCell ref="T25:U25"/>
    <mergeCell ref="V25:X25"/>
    <mergeCell ref="Y25:AB25"/>
    <mergeCell ref="AC25:AF25"/>
    <mergeCell ref="AG25:AJ25"/>
    <mergeCell ref="AK25:AN25"/>
    <mergeCell ref="A26:B26"/>
    <mergeCell ref="C26:P26"/>
    <mergeCell ref="Q26:S26"/>
    <mergeCell ref="T26:U26"/>
    <mergeCell ref="V26:X26"/>
    <mergeCell ref="Y26:AB26"/>
    <mergeCell ref="AC26:AF26"/>
    <mergeCell ref="AG26:AJ26"/>
    <mergeCell ref="AK26:AN26"/>
    <mergeCell ref="A27:B27"/>
    <mergeCell ref="C27:P27"/>
    <mergeCell ref="Q27:S27"/>
    <mergeCell ref="T27:U27"/>
    <mergeCell ref="V27:X27"/>
    <mergeCell ref="Y27:AB27"/>
    <mergeCell ref="AC27:AF27"/>
    <mergeCell ref="AG27:AJ27"/>
    <mergeCell ref="AK27:AN27"/>
    <mergeCell ref="A28:B28"/>
    <mergeCell ref="C28:P28"/>
    <mergeCell ref="Q28:S28"/>
    <mergeCell ref="T28:U28"/>
    <mergeCell ref="V28:X28"/>
    <mergeCell ref="Y28:AB28"/>
    <mergeCell ref="AC28:AF28"/>
    <mergeCell ref="AG28:AJ28"/>
    <mergeCell ref="AK28:AN28"/>
    <mergeCell ref="A29:B29"/>
    <mergeCell ref="C29:P29"/>
    <mergeCell ref="Q29:S29"/>
    <mergeCell ref="T29:U29"/>
    <mergeCell ref="V29:X29"/>
    <mergeCell ref="Y29:AB29"/>
    <mergeCell ref="AC29:AF29"/>
    <mergeCell ref="AG29:AJ29"/>
    <mergeCell ref="AK29:AN29"/>
    <mergeCell ref="A30:B30"/>
    <mergeCell ref="C30:P30"/>
    <mergeCell ref="Q30:S30"/>
    <mergeCell ref="T30:U30"/>
    <mergeCell ref="V30:X30"/>
    <mergeCell ref="Y30:AB30"/>
    <mergeCell ref="AC30:AF30"/>
    <mergeCell ref="AG30:AJ30"/>
    <mergeCell ref="AK30:AN30"/>
    <mergeCell ref="A31:B31"/>
    <mergeCell ref="C31:P31"/>
    <mergeCell ref="Q31:S31"/>
    <mergeCell ref="T31:U31"/>
    <mergeCell ref="V31:X31"/>
    <mergeCell ref="Y31:AB31"/>
    <mergeCell ref="AC31:AF31"/>
    <mergeCell ref="AG31:AJ31"/>
    <mergeCell ref="AK31:AN31"/>
    <mergeCell ref="A32:B32"/>
    <mergeCell ref="C32:P32"/>
    <mergeCell ref="Q32:S32"/>
    <mergeCell ref="T32:U32"/>
    <mergeCell ref="V32:X32"/>
    <mergeCell ref="Y32:AB32"/>
    <mergeCell ref="AC32:AF32"/>
    <mergeCell ref="AG32:AJ32"/>
    <mergeCell ref="AK32:AN32"/>
    <mergeCell ref="A33:B33"/>
    <mergeCell ref="C33:P33"/>
    <mergeCell ref="Q33:S33"/>
    <mergeCell ref="T33:U33"/>
    <mergeCell ref="V33:X33"/>
    <mergeCell ref="Y33:AB33"/>
    <mergeCell ref="AC33:AF33"/>
    <mergeCell ref="AG33:AJ33"/>
    <mergeCell ref="AK33:AN33"/>
    <mergeCell ref="A34:B34"/>
    <mergeCell ref="C34:P34"/>
    <mergeCell ref="Q34:S34"/>
    <mergeCell ref="T34:U34"/>
    <mergeCell ref="V34:X34"/>
    <mergeCell ref="Y34:AB34"/>
    <mergeCell ref="AC34:AF34"/>
    <mergeCell ref="AG34:AJ34"/>
    <mergeCell ref="AK34:AN34"/>
    <mergeCell ref="A35:B35"/>
    <mergeCell ref="C35:P35"/>
    <mergeCell ref="Q35:S35"/>
    <mergeCell ref="T35:U35"/>
    <mergeCell ref="V35:X35"/>
    <mergeCell ref="Y35:AB35"/>
    <mergeCell ref="AC35:AF35"/>
    <mergeCell ref="AG35:AJ35"/>
    <mergeCell ref="AK35:AN35"/>
    <mergeCell ref="A36:B36"/>
    <mergeCell ref="C36:P36"/>
    <mergeCell ref="Q36:S36"/>
    <mergeCell ref="T36:U36"/>
    <mergeCell ref="V36:X36"/>
    <mergeCell ref="Y36:AB36"/>
    <mergeCell ref="AC36:AF36"/>
    <mergeCell ref="AG36:AJ36"/>
    <mergeCell ref="AK36:AN36"/>
    <mergeCell ref="A37:B37"/>
    <mergeCell ref="C37:P37"/>
    <mergeCell ref="Q37:S37"/>
    <mergeCell ref="T37:U37"/>
    <mergeCell ref="V37:X37"/>
    <mergeCell ref="Y37:AB37"/>
    <mergeCell ref="AC37:AF37"/>
    <mergeCell ref="AG37:AJ37"/>
    <mergeCell ref="AK37:AN37"/>
    <mergeCell ref="A38:B38"/>
    <mergeCell ref="C38:P38"/>
    <mergeCell ref="Q38:S38"/>
    <mergeCell ref="T38:U38"/>
    <mergeCell ref="V38:X38"/>
    <mergeCell ref="Y38:AB38"/>
    <mergeCell ref="AC38:AF38"/>
    <mergeCell ref="AG38:AJ38"/>
    <mergeCell ref="AK38:AN38"/>
    <mergeCell ref="A39:B39"/>
    <mergeCell ref="C39:P39"/>
    <mergeCell ref="Q39:S39"/>
    <mergeCell ref="T39:U39"/>
    <mergeCell ref="V39:X39"/>
    <mergeCell ref="Y39:AB39"/>
    <mergeCell ref="AC39:AF39"/>
    <mergeCell ref="AG39:AJ39"/>
    <mergeCell ref="AK39:AN39"/>
    <mergeCell ref="A40:B40"/>
    <mergeCell ref="C40:P40"/>
    <mergeCell ref="Q40:S40"/>
    <mergeCell ref="T40:U40"/>
    <mergeCell ref="V40:X40"/>
    <mergeCell ref="Y40:AB40"/>
    <mergeCell ref="AC40:AF40"/>
    <mergeCell ref="AG40:AJ40"/>
    <mergeCell ref="AK40:AN40"/>
    <mergeCell ref="A41:B41"/>
    <mergeCell ref="C41:P41"/>
    <mergeCell ref="Q41:S41"/>
    <mergeCell ref="T41:U41"/>
    <mergeCell ref="V41:X41"/>
    <mergeCell ref="Y41:AB41"/>
    <mergeCell ref="AC41:AF41"/>
    <mergeCell ref="AG41:AJ41"/>
    <mergeCell ref="AK41:AN41"/>
    <mergeCell ref="A42:B42"/>
    <mergeCell ref="C42:P42"/>
    <mergeCell ref="Q42:S42"/>
    <mergeCell ref="T42:U42"/>
    <mergeCell ref="V42:X42"/>
    <mergeCell ref="Y42:AB42"/>
    <mergeCell ref="AC42:AF42"/>
    <mergeCell ref="AG42:AJ42"/>
    <mergeCell ref="AK42:AN42"/>
    <mergeCell ref="A43:B43"/>
    <mergeCell ref="C43:P43"/>
    <mergeCell ref="Q43:S43"/>
    <mergeCell ref="T43:U43"/>
    <mergeCell ref="V43:X43"/>
    <mergeCell ref="Y43:AB43"/>
    <mergeCell ref="AC43:AF43"/>
    <mergeCell ref="AG43:AJ43"/>
    <mergeCell ref="AK43:AN43"/>
    <mergeCell ref="A44:B44"/>
    <mergeCell ref="C44:P44"/>
    <mergeCell ref="Q44:S44"/>
    <mergeCell ref="T44:U44"/>
    <mergeCell ref="V44:X44"/>
    <mergeCell ref="Y44:AB44"/>
    <mergeCell ref="AC44:AF44"/>
    <mergeCell ref="AG44:AJ44"/>
    <mergeCell ref="AK44:AN44"/>
    <mergeCell ref="A45:B45"/>
    <mergeCell ref="C45:P45"/>
    <mergeCell ref="Q45:S45"/>
    <mergeCell ref="T45:U45"/>
    <mergeCell ref="V45:X45"/>
    <mergeCell ref="Y45:AB45"/>
    <mergeCell ref="AC45:AF45"/>
    <mergeCell ref="AG45:AJ45"/>
    <mergeCell ref="AK45:AN45"/>
    <mergeCell ref="A46:B46"/>
    <mergeCell ref="C46:P46"/>
    <mergeCell ref="Q46:S46"/>
    <mergeCell ref="T46:U46"/>
    <mergeCell ref="V46:X46"/>
    <mergeCell ref="Y46:AB46"/>
    <mergeCell ref="AC46:AF46"/>
    <mergeCell ref="AG46:AJ46"/>
    <mergeCell ref="AK46:AN46"/>
    <mergeCell ref="A47:B47"/>
    <mergeCell ref="C47:P47"/>
    <mergeCell ref="Q47:S47"/>
    <mergeCell ref="T47:U47"/>
    <mergeCell ref="V47:X47"/>
    <mergeCell ref="Y47:AB47"/>
    <mergeCell ref="AC47:AF47"/>
    <mergeCell ref="AG47:AJ47"/>
    <mergeCell ref="AK47:AN47"/>
    <mergeCell ref="A48:B48"/>
    <mergeCell ref="C48:P48"/>
    <mergeCell ref="Q48:S48"/>
    <mergeCell ref="T48:U48"/>
    <mergeCell ref="V48:X48"/>
    <mergeCell ref="Y48:AB48"/>
    <mergeCell ref="AC48:AF48"/>
    <mergeCell ref="AG48:AJ48"/>
    <mergeCell ref="AK48:AN48"/>
    <mergeCell ref="A49:B49"/>
    <mergeCell ref="C49:P49"/>
    <mergeCell ref="Q49:S49"/>
    <mergeCell ref="T49:U49"/>
    <mergeCell ref="V49:X49"/>
    <mergeCell ref="Y49:AB49"/>
    <mergeCell ref="AC49:AF49"/>
    <mergeCell ref="AG49:AJ49"/>
    <mergeCell ref="AK49:AN49"/>
    <mergeCell ref="A50:B50"/>
    <mergeCell ref="C50:P50"/>
    <mergeCell ref="Q50:S50"/>
    <mergeCell ref="T50:U50"/>
    <mergeCell ref="V50:X50"/>
    <mergeCell ref="Y50:AB50"/>
    <mergeCell ref="AC50:AF50"/>
    <mergeCell ref="AG50:AJ50"/>
    <mergeCell ref="AK50:AN50"/>
    <mergeCell ref="AK53:AN53"/>
    <mergeCell ref="A52:B52"/>
    <mergeCell ref="C52:P52"/>
    <mergeCell ref="Q52:S52"/>
    <mergeCell ref="T52:U52"/>
    <mergeCell ref="V52:X52"/>
    <mergeCell ref="Y52:AB52"/>
    <mergeCell ref="AC52:AF52"/>
    <mergeCell ref="AG52:AJ52"/>
    <mergeCell ref="AK52:AN52"/>
    <mergeCell ref="A56:B56"/>
    <mergeCell ref="A53:B53"/>
    <mergeCell ref="C53:P53"/>
    <mergeCell ref="Q53:S53"/>
    <mergeCell ref="T53:U53"/>
    <mergeCell ref="V53:X53"/>
    <mergeCell ref="Y53:AB53"/>
    <mergeCell ref="AC53:AF53"/>
    <mergeCell ref="AG53:AJ53"/>
    <mergeCell ref="C56:P56"/>
    <mergeCell ref="Q56:S56"/>
    <mergeCell ref="T56:U56"/>
    <mergeCell ref="V56:X56"/>
    <mergeCell ref="Y56:AB56"/>
    <mergeCell ref="AC56:AF56"/>
    <mergeCell ref="AG56:AJ56"/>
    <mergeCell ref="A54:B54"/>
    <mergeCell ref="C54:P54"/>
    <mergeCell ref="Q54:S54"/>
    <mergeCell ref="T54:U54"/>
    <mergeCell ref="V54:X54"/>
    <mergeCell ref="Y54:AB54"/>
    <mergeCell ref="AC54:AF54"/>
    <mergeCell ref="AG54:AJ54"/>
    <mergeCell ref="A51:B51"/>
    <mergeCell ref="C51:P51"/>
    <mergeCell ref="Q51:S51"/>
    <mergeCell ref="T51:U51"/>
    <mergeCell ref="V51:X51"/>
    <mergeCell ref="Y51:AB51"/>
    <mergeCell ref="AC51:AF51"/>
    <mergeCell ref="AG51:AJ51"/>
    <mergeCell ref="AK51:AN51"/>
    <mergeCell ref="AK54:AN54"/>
    <mergeCell ref="A55:B55"/>
    <mergeCell ref="C55:P55"/>
    <mergeCell ref="Q55:S55"/>
    <mergeCell ref="T55:U55"/>
    <mergeCell ref="V55:X55"/>
    <mergeCell ref="Y55:AB55"/>
    <mergeCell ref="AC55:AF55"/>
    <mergeCell ref="AG55:AJ55"/>
    <mergeCell ref="AK55:AN55"/>
  </mergeCells>
  <phoneticPr fontId="4" type="noConversion"/>
  <conditionalFormatting sqref="A240">
    <cfRule type="containsText" dxfId="0" priority="1" operator="containsText" text="CHYBA. Doplň Buňku G15 v záložce Doplň">
      <formula>NOT(ISERROR(SEARCH("CHYBA. Doplň Buňku G15 v záložce Doplň",A240)))</formula>
    </cfRule>
  </conditionalFormatting>
  <dataValidations disablePrompts="1" count="2">
    <dataValidation errorStyle="warning" allowBlank="1" showInputMessage="1" error="Are you sure? " sqref="A243:A252 B249:AD249 A254:AD260" xr:uid="{0A3BDD9E-73C5-4B7E-8D33-2A3EFB403285}"/>
    <dataValidation errorStyle="warning" allowBlank="1" showInputMessage="1" showErrorMessage="1" error="Are you sure? " sqref="A253:AD253 A240:AD242" xr:uid="{1D6C9DEB-E183-4EAF-9C70-8873879FE299}"/>
  </dataValidations>
  <pageMargins left="0.78740157480314965" right="0.73958333333333337" top="0.98425196850393704" bottom="0.98425196850393704" header="0.31496062992125984" footer="0.31496062992125984"/>
  <pageSetup paperSize="9" orientation="landscape" horizontalDpi="4294967293" verticalDpi="4294967293" r:id="rId1"/>
  <headerFooter differentFirst="1">
    <oddHeader xml:space="preserve">&amp;L&amp;"-,Obyčejné"&amp;10&amp;K00-033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9.1</vt:lpstr>
      <vt:lpstr>9.2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stavt</dc:creator>
  <cp:lastModifiedBy>Tereza Semerádová</cp:lastModifiedBy>
  <dcterms:created xsi:type="dcterms:W3CDTF">2022-04-28T07:59:58Z</dcterms:created>
  <dcterms:modified xsi:type="dcterms:W3CDTF">2025-01-06T17:23:01Z</dcterms:modified>
</cp:coreProperties>
</file>