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<sst xmlns="http://schemas.openxmlformats.org/spreadsheetml/2006/main" count="68" uniqueCount="54">
  <si>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Označení</t>
  </si>
  <si>
    <t>Výrobce a typ</t>
  </si>
  <si>
    <t>ks</t>
  </si>
  <si>
    <t>3D systém</t>
  </si>
  <si>
    <t xml:space="preserve">mn. </t>
  </si>
  <si>
    <t>mn. jednotka</t>
  </si>
  <si>
    <t>Cena celkem [Kč]</t>
  </si>
  <si>
    <t>Poznámky</t>
  </si>
  <si>
    <t>Projekční objektiv</t>
  </si>
  <si>
    <t>kpl</t>
  </si>
  <si>
    <t>Jednotková cena [Kč]</t>
  </si>
  <si>
    <t>Zaškolení obsluhy</t>
  </si>
  <si>
    <t>Cena celkem [Kč] 
vč. DPH</t>
  </si>
  <si>
    <t>CENA CELKEM ZA POROJEKČNÍ TECHNIKU</t>
  </si>
  <si>
    <t>3D SYSTÉM</t>
  </si>
  <si>
    <t>PROJEKČNÍ TECHNIKA</t>
  </si>
  <si>
    <t>OSTATNÍ</t>
  </si>
  <si>
    <t>CENA CELKEM ZA OSTATNÍ</t>
  </si>
  <si>
    <t xml:space="preserve">CENA ZA KOMPLETNÍ DODÁVKU   </t>
  </si>
  <si>
    <t>3D brýle pro dospělé</t>
  </si>
  <si>
    <t>3D brýle pro děti</t>
  </si>
  <si>
    <t>Minimální technologické požadavky</t>
  </si>
  <si>
    <t>Podstavec pod projektor</t>
  </si>
  <si>
    <t>Promítací plocha</t>
  </si>
  <si>
    <t>Audioprocesor 7.1</t>
  </si>
  <si>
    <t>DCI server</t>
  </si>
  <si>
    <t>DCI úložiště</t>
  </si>
  <si>
    <t>Projekční sklo</t>
  </si>
  <si>
    <t>4K DCI RGB projektor</t>
  </si>
  <si>
    <t>Instalační materiál</t>
  </si>
  <si>
    <t>Instalační práce</t>
  </si>
  <si>
    <t>PC sestava obsluhy</t>
  </si>
  <si>
    <t>CENA CELKEM ZA 3D SYSTÉM</t>
  </si>
  <si>
    <t>Projekční sklo plně podporující DCI i kino projekci, bez lomů a odrazu světla, vhodná velikost dle situace. Světelná propustnost min. 97%.</t>
  </si>
  <si>
    <t>Zajištění podchozí výšky pod projekčními paprsky</t>
  </si>
  <si>
    <t>Instalační materiál. Kompletní sada audio, video a řídicích kabelů, konektory, kabeláž napájení a zásuvky, další instalační materiál.</t>
  </si>
  <si>
    <t>Podstavec pod daný typ DCI projektoru s možností výškového nastavení a aretace pozice podstavce i projektoru. 2 x 19 RU prostor pro technologická zařízení.</t>
  </si>
  <si>
    <r>
      <t xml:space="preserve">Digitální zvukový kinoprocesor 7.1, Atmos ready. </t>
    </r>
    <r>
      <rPr>
        <sz val="12"/>
        <color theme="1"/>
        <rFont val="Calibri (Základní text)"/>
        <family val="2"/>
      </rPr>
      <t>Připojení DCI serveru AES-EBU</t>
    </r>
    <r>
      <rPr>
        <sz val="12"/>
        <color rgb="FFFF0000"/>
        <rFont val="Calibri (Základní text)"/>
        <family val="2"/>
      </rPr>
      <t xml:space="preserve"> </t>
    </r>
    <r>
      <rPr>
        <sz val="12"/>
        <color theme="1"/>
        <rFont val="Calibri (Základní text)"/>
        <family val="2"/>
      </rPr>
      <t>8-kanál a alternativních audio zdrojů s podporou dekódování zvuku Dolby Digital.</t>
    </r>
    <r>
      <rPr>
        <sz val="12"/>
        <color rgb="FFFF0000"/>
        <rFont val="Calibri (Základní text)"/>
        <family val="2"/>
      </rPr>
      <t xml:space="preserve"> </t>
    </r>
    <r>
      <rPr>
        <sz val="12"/>
        <color theme="1"/>
        <rFont val="Calibri (Základní text)"/>
        <family val="2"/>
      </rPr>
      <t>Minimální konfigurace vstupů: DB25/digitál (8-kanál), 2x stereo (2x cinch), mikrofonní vstup.</t>
    </r>
    <r>
      <rPr>
        <sz val="12"/>
        <color rgb="FFFF0000"/>
        <rFont val="Calibri (Základní text)"/>
        <family val="2"/>
      </rPr>
      <t xml:space="preserve"> </t>
    </r>
    <r>
      <rPr>
        <sz val="12"/>
        <color theme="1"/>
        <rFont val="Calibri (Základní text)"/>
        <family val="2"/>
      </rPr>
      <t>1x HDMI vstup, 1x HDMI výstup.</t>
    </r>
    <r>
      <rPr>
        <sz val="12"/>
        <color theme="1"/>
        <rFont val="Calibri"/>
        <family val="2"/>
        <scheme val="minor"/>
      </rPr>
      <t xml:space="preserve"> Podpora vzdálené správy prostřednictvím LAN. Plná podpora 5.1/7.1. LCD dotykový display. Možnost upgardu na zvukový procesor Dolby Atmos. Integrovaný reproduktor pro lokální odposlech.</t>
    </r>
  </si>
  <si>
    <r>
      <t xml:space="preserve">3D set pracující na principu polarizace světla. Plně kompatibilní s dodávaným DCI projektorem umožňující promítání 3D obsahu na bílo-stříbrné polarizační kino plátno bez nutnosti výměny objektivu. Automatizovaný 2D/3D posuv s rozpoznáváním 2D/3D obsahu na základě komunikace s DCI serverem/projektorem. </t>
    </r>
    <r>
      <rPr>
        <sz val="12"/>
        <color theme="1"/>
        <rFont val="Calibri (Základní text)"/>
        <family val="2"/>
      </rPr>
      <t>Podpora 3D HFR až do 400FPS.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 (Základní text)"/>
        <family val="2"/>
      </rPr>
      <t>Dark time max 50µs.</t>
    </r>
    <r>
      <rPr>
        <sz val="12"/>
        <color rgb="FFFF0000"/>
        <rFont val="Calibri (Základní text)"/>
        <family val="2"/>
      </rPr>
      <t xml:space="preserve"> </t>
    </r>
    <r>
      <rPr>
        <sz val="12"/>
        <color theme="1"/>
        <rFont val="Calibri (Základní text)"/>
        <family val="2"/>
      </rPr>
      <t>Aktivní systém chlazení 3D systému.</t>
    </r>
    <r>
      <rPr>
        <sz val="12"/>
        <color theme="1"/>
        <rFont val="Calibri"/>
        <family val="2"/>
        <scheme val="minor"/>
      </rPr>
      <t xml:space="preserve"> Technologie kompatibilní s lehkými jednorázovými pasivními 3D brýlemi. </t>
    </r>
    <r>
      <rPr>
        <sz val="12"/>
        <color theme="1"/>
        <rFont val="Calibri (Základní text)"/>
        <family val="2"/>
      </rPr>
      <t>Účinnost 3D systému min. 16%.</t>
    </r>
  </si>
  <si>
    <t>Záruka a servisní dohled</t>
  </si>
  <si>
    <t>Datové uložiště NAS pro zálohu a přehrávání DCP obsahu. Datové připojení s IMB DCI serverem. Přímé přehrávání DCP obsahu přímo z DCI uložiště bez nutnosti kopírování na lokální uložiště IMB DCI serveru. Minimálně 4x4TB pevný disk (hot swapable) s RAID 5 konfigurací. Rackové uložení 1RU.</t>
  </si>
  <si>
    <t>rok</t>
  </si>
  <si>
    <t>Zajištění minimální podchozí výšky pod projekčními paprsky projektoru dle aktuálních norem a doporučení výrobce úpravou pozice projektoru a umístění projekčního skla. Bez demontáže a změny pozice sedaček v sále. Návrh konkrétního řešení musí být součástí předložené nabídky.</t>
  </si>
  <si>
    <r>
      <t xml:space="preserve">4K IMS blok/DCI server s plnou kompatibilitou propojení s nabízeným projektorem. Integrovaný audioprocesor. Podpora audio systémů 5.1/7.1, Dolby Atmos. Podpora pasivního 3D systému na principu polarizace světla </t>
    </r>
    <r>
      <rPr>
        <sz val="12"/>
        <color theme="1"/>
        <rFont val="Calibri (Základní text)"/>
        <family val="2"/>
      </rPr>
      <t>s možností projekce na polarizační plátno</t>
    </r>
    <r>
      <rPr>
        <sz val="12"/>
        <color theme="1"/>
        <rFont val="Calibri"/>
        <family val="2"/>
        <scheme val="minor"/>
      </rPr>
      <t xml:space="preserve">. Podpora vysokorychlostního 3D HFR, včetně HFR licence. </t>
    </r>
    <r>
      <rPr>
        <sz val="12"/>
        <color theme="1"/>
        <rFont val="Calibri (Základní text)"/>
        <family val="2"/>
      </rPr>
      <t>Dual 3G HD-SDI vstup a výstup, minimálně 1x HDMI vstup 4K s podporou 3D a deinterlacingu, 2x USB 3.0, 1x USB 2.0, 1x E-sata.</t>
    </r>
    <r>
      <rPr>
        <sz val="12"/>
        <color theme="1"/>
        <rFont val="Calibri"/>
        <family val="2"/>
        <scheme val="minor"/>
      </rPr>
      <t xml:space="preserve"> Automatická korekce barevného prostoru. Možnost přehrávání DCP přímo z externího NAS/knihovny. Podpora přehrávání HDR obsahu.</t>
    </r>
  </si>
  <si>
    <t>Kompletní záruka na veškeré vady kompletu: dílů, materiálů, provedení, funkce, dopravy, instalace, montáže.
Servis prováděný 1x ročně obsahující výměnu a čištění filtrů, kontrolu obrazového a zvukového řetězce, aktualizaci SW a FW a další kontroly dle doporučení výrobce. Dále online monitorování stavu zařízení a vzdálená podpora.</t>
  </si>
  <si>
    <t>Plnohodnotné zaškolení obsluhy v minimálním rozsahu 2x2 hodiny.</t>
  </si>
  <si>
    <t>Výkaz výměr    
Redigitalizace Kina Sféra Turnov</t>
  </si>
  <si>
    <r>
      <rPr>
        <sz val="12"/>
        <color theme="1"/>
        <rFont val="Calibri (Základní text)"/>
        <family val="2"/>
      </rPr>
      <t>Digitální laserový RGB projektor 4. generace dle specifikace DCI, rozlišení 4K (4096x2160 bodů), světelný výkon projektoru 15.000lm.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 (Základní text)"/>
        <family val="2"/>
      </rPr>
      <t>Kontrast 6.000:1. Motorově ovládané výměnné objektivy</t>
    </r>
    <r>
      <rPr>
        <sz val="12"/>
        <color theme="1"/>
        <rFont val="Calibri"/>
        <family val="2"/>
        <scheme val="minor"/>
      </rPr>
      <t xml:space="preserve"> s možností aretace pozice objektivu. </t>
    </r>
    <r>
      <rPr>
        <sz val="12"/>
        <color theme="1"/>
        <rFont val="Calibri (Základní text)"/>
        <family val="2"/>
      </rPr>
      <t>Color Space &gt;95% REC2020.</t>
    </r>
    <r>
      <rPr>
        <sz val="12"/>
        <color theme="1"/>
        <rFont val="Calibri"/>
        <family val="2"/>
        <scheme val="minor"/>
      </rPr>
      <t xml:space="preserve"> 3P laserová technologie (samostatný zdroj laseru pro každou složku R, G, B). </t>
    </r>
    <r>
      <rPr>
        <sz val="12"/>
        <color theme="1"/>
        <rFont val="Calibri (Základní text)"/>
        <family val="2"/>
      </rPr>
      <t>Podpora HFR technologie pro 2D/3D 4K/120FPS.</t>
    </r>
    <r>
      <rPr>
        <sz val="12"/>
        <color theme="1"/>
        <rFont val="Calibri"/>
        <family val="2"/>
        <scheme val="minor"/>
      </rPr>
      <t xml:space="preserve"> Podpora HDR obsahu. Interní laserový zdroj světla s životností 50.000 provozních hodin </t>
    </r>
    <r>
      <rPr>
        <sz val="12"/>
        <color theme="1"/>
        <rFont val="Calibri (Základní text)"/>
        <family val="2"/>
      </rPr>
      <t>s poklesem výkonu max o 20 % v těle projektoru</t>
    </r>
    <r>
      <rPr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 (Základní text)"/>
        <family val="2"/>
      </rPr>
      <t>Originální LCD dotykový panel pro lokální ovládání.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 (Základní text)"/>
        <family val="2"/>
      </rPr>
      <t>Vstupy minimálně: 2x HDMI 2.0, 2x DisplayPort 1.2, 4x 12G SDI. Včetně redukce pro odtah.</t>
    </r>
  </si>
  <si>
    <t>Jednorázové pasivní brýle pro sledování 3D obsahu pro dospělé diváky. Technologie založená na polarizaci světla. Brýle bez jakékoliv zabudované elektroniky. Váha 3D brýlí max 10 g.</t>
  </si>
  <si>
    <t>Jednorázové pasivní brýle pro sledování 3D obsahu pro dětské diváky. Technologie založená na polarizaci světla. Brýle bez jakékoliv zabudované elektroniky. Váha 3D brýlí max 10 g.</t>
  </si>
  <si>
    <r>
      <t xml:space="preserve">Kompletní instalace, nastavení a kalibrace projekčního systému a příslušenství dle platných DCI a kinonorem. DCI projekce pro 2D </t>
    </r>
    <r>
      <rPr>
        <sz val="12"/>
        <rFont val="Calibri (Základní text)"/>
        <family val="2"/>
      </rPr>
      <t>(min 14fL)</t>
    </r>
    <r>
      <rPr>
        <sz val="12"/>
        <rFont val="Calibri"/>
        <family val="2"/>
        <scheme val="minor"/>
      </rPr>
      <t xml:space="preserve"> a 3D </t>
    </r>
    <r>
      <rPr>
        <sz val="12"/>
        <rFont val="Calibri (Základní text)"/>
        <family val="2"/>
      </rPr>
      <t>(min 6fL)</t>
    </r>
    <r>
      <rPr>
        <sz val="12"/>
        <rFont val="Calibri"/>
        <family val="2"/>
        <scheme val="minor"/>
      </rPr>
      <t xml:space="preserve"> pro formáty FLAT a SCOPE, nastavení pro přehrávání z počítače, satelitu a blu-ray. Zaostření, zarovnání, a uložení formátů. Nastavení zvuku dle doporučení DCI a Dolby pro 5.1 a 7.1 včetně ekvalizace sálu. </t>
    </r>
    <r>
      <rPr>
        <sz val="12"/>
        <rFont val="Calibri (Základní text)"/>
        <family val="2"/>
      </rPr>
      <t>Nastavení bude provádět kvalifikovaný technik, jenž disponuje platným školením od výrobce DCI projektoru, DCI serveru a audioprocesoru. Doloženo platnými certifikáty o školení a certifikaci od daných výrobců.</t>
    </r>
  </si>
  <si>
    <r>
      <t>Motorově ovládaný 4K objektiv vhodný pro daný DCI laserový projektor. Rozsah objektivu vhodný pro plné pokrytí formátů FLAT i SCOPE pro dané rozměry plátna</t>
    </r>
    <r>
      <rPr>
        <sz val="12"/>
        <rFont val="Calibri (Základní text)"/>
        <family val="2"/>
      </rPr>
      <t>, projekční vzdálenost kina a maskování</t>
    </r>
    <r>
      <rPr>
        <sz val="12"/>
        <rFont val="Calibri"/>
        <family val="2"/>
        <scheme val="minor"/>
      </rPr>
      <t>.</t>
    </r>
  </si>
  <si>
    <t>Kompletní PC sestava obsluhy pro správu zařízení (projektor, server) a přehrávání alternativního obsahu (videa, hudba, prezentace...). Zařízení zároveň může sloužit jako archivní disková záloha pro uchovávání DCP masterů. Minimální disková kapacita 1TB. Blu-ray mechanika. Včetně monitoru s minimálním rozlišením 1920x1080 (1920x1200) bodů/22", klávesnice a myš.</t>
  </si>
  <si>
    <r>
      <t>Bílo-stříbrná promítací plocha s perforací. Eliminace speckles (třpytky laserového projektoru). Z</t>
    </r>
    <r>
      <rPr>
        <sz val="12"/>
        <color theme="1"/>
        <rFont val="Calibri (Základní text)"/>
        <family val="2"/>
      </rPr>
      <t>isk plochy 1.4</t>
    </r>
    <r>
      <rPr>
        <sz val="12"/>
        <color theme="1"/>
        <rFont val="Calibri"/>
        <family val="2"/>
        <scheme val="minor"/>
      </rPr>
      <t xml:space="preserve">. Plně kompatibilní s 3D projekcí pro polarizační 3D systémy s jednorázovými brýlemi. </t>
    </r>
    <r>
      <rPr>
        <sz val="12"/>
        <color theme="1"/>
        <rFont val="Calibri (Základní text)"/>
        <family val="2"/>
      </rPr>
      <t xml:space="preserve">Min. pozorovací úhel při polovičním zisku (HGA) 40°. (E/R) 133:1. </t>
    </r>
    <r>
      <rPr>
        <sz val="12"/>
        <rFont val="Calibri (Základní text)"/>
        <family val="2"/>
      </rPr>
      <t xml:space="preserve">Velikost perforace max. 0,9mm. Plocha perforace min. 4,16%. </t>
    </r>
    <r>
      <rPr>
        <sz val="12"/>
        <color theme="1"/>
        <rFont val="Calibri (Základní text)"/>
        <family val="2"/>
      </rPr>
      <t>Nehořlavý materiál vhodný pro hromadně shromažďovací prostory (doloženo certifikátem).</t>
    </r>
    <r>
      <rPr>
        <sz val="12"/>
        <color theme="1"/>
        <rFont val="Calibri"/>
        <family val="2"/>
        <scheme val="minor"/>
      </rPr>
      <t xml:space="preserve"> Rozměr dle aktuální velikosti (cca 8,6 x 3,6 m, bude zaměřeno před instalací).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</si>
</sst>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CZK&quot;_-;\-* #,##0.00\ &quot;CZK&quot;_-;_-* &quot;-&quot;??\ &quot;CZK&quot;_-;_-@_-"/>
    <numFmt numFmtId="165" formatCode="#,##0.00\ &quot;Kč&quot;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 (Základní text)"/>
      <family val="2"/>
    </font>
    <font>
      <b/>
      <sz val="12"/>
      <color theme="4" tint="0.7999799847602844"/>
      <name val="Calibri"/>
      <family val="2"/>
      <scheme val="minor"/>
    </font>
    <font>
      <sz val="12"/>
      <color theme="1"/>
      <name val="Calibri (Základní text)"/>
      <family val="2"/>
    </font>
    <font>
      <sz val="12"/>
      <name val="Calibri (Základní text)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 style="double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0" fillId="0" borderId="1" xfId="20" applyFont="1" applyBorder="1" applyAlignment="1">
      <alignment vertical="top"/>
    </xf>
    <xf numFmtId="165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/>
    </xf>
    <xf numFmtId="165" fontId="0" fillId="2" borderId="4" xfId="0" applyNumberFormat="1" applyFill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3" fillId="0" borderId="6" xfId="0" applyNumberFormat="1" applyFont="1" applyBorder="1" applyAlignment="1">
      <alignment horizontal="right" vertical="center"/>
    </xf>
    <xf numFmtId="165" fontId="0" fillId="0" borderId="3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/>
    </xf>
    <xf numFmtId="0" fontId="0" fillId="4" borderId="9" xfId="0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center" wrapText="1"/>
    </xf>
    <xf numFmtId="164" fontId="0" fillId="0" borderId="1" xfId="20" applyFont="1" applyBorder="1" applyAlignment="1">
      <alignment vertical="top" wrapText="1"/>
    </xf>
    <xf numFmtId="164" fontId="0" fillId="0" borderId="2" xfId="20" applyFont="1" applyBorder="1" applyAlignment="1">
      <alignment vertical="top" wrapText="1"/>
    </xf>
    <xf numFmtId="164" fontId="2" fillId="3" borderId="2" xfId="20" applyFont="1" applyFill="1" applyBorder="1" applyAlignment="1">
      <alignment horizontal="right" vertical="top" wrapText="1"/>
    </xf>
    <xf numFmtId="164" fontId="2" fillId="3" borderId="2" xfId="20" applyFont="1" applyFill="1" applyBorder="1" applyAlignment="1">
      <alignment vertical="top" wrapText="1"/>
    </xf>
    <xf numFmtId="164" fontId="0" fillId="2" borderId="4" xfId="20" applyFont="1" applyFill="1" applyBorder="1" applyAlignment="1">
      <alignment vertical="top" wrapText="1"/>
    </xf>
    <xf numFmtId="164" fontId="0" fillId="0" borderId="3" xfId="20" applyFont="1" applyBorder="1" applyAlignment="1">
      <alignment vertical="top" wrapText="1"/>
    </xf>
    <xf numFmtId="164" fontId="7" fillId="3" borderId="7" xfId="20" applyFont="1" applyFill="1" applyBorder="1" applyAlignment="1">
      <alignment horizontal="right" vertical="top" wrapText="1"/>
    </xf>
    <xf numFmtId="164" fontId="7" fillId="3" borderId="8" xfId="20" applyFont="1" applyFill="1" applyBorder="1" applyAlignment="1">
      <alignment vertical="top" wrapText="1"/>
    </xf>
    <xf numFmtId="164" fontId="2" fillId="2" borderId="4" xfId="20" applyFont="1" applyFill="1" applyBorder="1" applyAlignment="1">
      <alignment vertical="top" wrapText="1"/>
    </xf>
    <xf numFmtId="164" fontId="2" fillId="0" borderId="0" xfId="20" applyFont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164" fontId="4" fillId="4" borderId="11" xfId="0" applyNumberFormat="1" applyFont="1" applyFill="1" applyBorder="1" applyAlignment="1">
      <alignment vertical="top" wrapText="1"/>
    </xf>
    <xf numFmtId="164" fontId="4" fillId="4" borderId="12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20F3-1FBF-3340-A8C0-C9BE8371166D}">
  <sheetPr>
    <pageSetUpPr fitToPage="1"/>
  </sheetPr>
  <dimension ref="B1:M31"/>
  <sheetViews>
    <sheetView tabSelected="1" zoomScale="70" zoomScaleNormal="70" workbookViewId="0" topLeftCell="A10">
      <selection activeCell="E10" sqref="E10"/>
    </sheetView>
  </sheetViews>
  <sheetFormatPr defaultColWidth="10.75390625" defaultRowHeight="15.75"/>
  <cols>
    <col min="1" max="1" width="2.75390625" style="3" customWidth="1"/>
    <col min="2" max="2" width="5.50390625" style="43" customWidth="1"/>
    <col min="3" max="3" width="19.75390625" style="62" customWidth="1"/>
    <col min="4" max="4" width="22.50390625" style="1" customWidth="1"/>
    <col min="5" max="5" width="41.00390625" style="1" customWidth="1"/>
    <col min="6" max="6" width="8.50390625" style="2" customWidth="1"/>
    <col min="7" max="7" width="5.25390625" style="2" customWidth="1"/>
    <col min="8" max="8" width="15.75390625" style="1" customWidth="1"/>
    <col min="9" max="10" width="12.75390625" style="1" customWidth="1"/>
    <col min="11" max="11" width="17.25390625" style="3" customWidth="1"/>
    <col min="12" max="12" width="2.75390625" style="3" customWidth="1"/>
    <col min="13" max="16384" width="10.75390625" style="3" customWidth="1"/>
  </cols>
  <sheetData>
    <row r="1" spans="2:11" s="4" customFormat="1" ht="43.95" customHeight="1">
      <c r="B1" s="42"/>
      <c r="C1" s="61"/>
      <c r="D1" s="70" t="s">
        <v>46</v>
      </c>
      <c r="E1" s="70"/>
      <c r="F1" s="29"/>
      <c r="G1" s="30"/>
      <c r="H1" s="47"/>
      <c r="I1" s="47"/>
      <c r="J1" s="47"/>
      <c r="K1" s="31"/>
    </row>
    <row r="2" ht="7.05" customHeight="1"/>
    <row r="3" spans="2:11" s="4" customFormat="1" ht="46.8">
      <c r="B3" s="13"/>
      <c r="C3" s="11" t="s">
        <v>0</v>
      </c>
      <c r="D3" s="11" t="s">
        <v>1</v>
      </c>
      <c r="E3" s="11" t="s">
        <v>21</v>
      </c>
      <c r="F3" s="12" t="s">
        <v>5</v>
      </c>
      <c r="G3" s="13" t="s">
        <v>4</v>
      </c>
      <c r="H3" s="12" t="s">
        <v>10</v>
      </c>
      <c r="I3" s="12" t="s">
        <v>6</v>
      </c>
      <c r="J3" s="12" t="s">
        <v>12</v>
      </c>
      <c r="K3" s="11" t="s">
        <v>7</v>
      </c>
    </row>
    <row r="4" spans="2:11" ht="16.2" thickBot="1">
      <c r="B4" s="44"/>
      <c r="C4" s="21" t="s">
        <v>15</v>
      </c>
      <c r="D4" s="21"/>
      <c r="E4" s="21"/>
      <c r="F4" s="22"/>
      <c r="G4" s="23"/>
      <c r="H4" s="21"/>
      <c r="I4" s="21"/>
      <c r="J4" s="21"/>
      <c r="K4" s="21"/>
    </row>
    <row r="5" spans="2:11" ht="259.05" customHeight="1" thickTop="1">
      <c r="B5" s="41">
        <v>1</v>
      </c>
      <c r="C5" s="66" t="s">
        <v>28</v>
      </c>
      <c r="D5" s="5"/>
      <c r="E5" s="67" t="s">
        <v>47</v>
      </c>
      <c r="F5" s="6" t="s">
        <v>2</v>
      </c>
      <c r="G5" s="6">
        <v>1</v>
      </c>
      <c r="H5" s="48"/>
      <c r="I5" s="48">
        <f aca="true" t="shared" si="0" ref="I5:I9">G5*H5</f>
        <v>0</v>
      </c>
      <c r="J5" s="48">
        <f>1.21*I5</f>
        <v>0</v>
      </c>
      <c r="K5" s="28"/>
    </row>
    <row r="6" spans="2:11" ht="90" customHeight="1">
      <c r="B6" s="45">
        <v>2</v>
      </c>
      <c r="C6" s="63" t="s">
        <v>8</v>
      </c>
      <c r="D6" s="7"/>
      <c r="E6" s="68" t="s">
        <v>51</v>
      </c>
      <c r="F6" s="8" t="s">
        <v>2</v>
      </c>
      <c r="G6" s="8">
        <v>1</v>
      </c>
      <c r="H6" s="49"/>
      <c r="I6" s="48">
        <f aca="true" t="shared" si="1" ref="I6">G6*H6</f>
        <v>0</v>
      </c>
      <c r="J6" s="48">
        <f aca="true" t="shared" si="2" ref="J6">1.21*I6</f>
        <v>0</v>
      </c>
      <c r="K6" s="15"/>
    </row>
    <row r="7" spans="2:11" ht="205.95" customHeight="1">
      <c r="B7" s="45">
        <v>3</v>
      </c>
      <c r="C7" s="63" t="s">
        <v>25</v>
      </c>
      <c r="D7" s="7"/>
      <c r="E7" s="7" t="s">
        <v>43</v>
      </c>
      <c r="F7" s="8" t="s">
        <v>2</v>
      </c>
      <c r="G7" s="8">
        <v>1</v>
      </c>
      <c r="H7" s="49"/>
      <c r="I7" s="48">
        <f t="shared" si="0"/>
        <v>0</v>
      </c>
      <c r="J7" s="48">
        <f aca="true" t="shared" si="3" ref="J7:J15">1.21*I7</f>
        <v>0</v>
      </c>
      <c r="K7" s="15"/>
    </row>
    <row r="8" spans="2:11" ht="109.2">
      <c r="B8" s="45">
        <v>4</v>
      </c>
      <c r="C8" s="63" t="s">
        <v>26</v>
      </c>
      <c r="D8" s="7"/>
      <c r="E8" s="7" t="s">
        <v>40</v>
      </c>
      <c r="F8" s="8" t="s">
        <v>2</v>
      </c>
      <c r="G8" s="8">
        <v>1</v>
      </c>
      <c r="H8" s="49"/>
      <c r="I8" s="48">
        <f aca="true" t="shared" si="4" ref="I8">G8*H8</f>
        <v>0</v>
      </c>
      <c r="J8" s="48">
        <f aca="true" t="shared" si="5" ref="J8">1.21*I8</f>
        <v>0</v>
      </c>
      <c r="K8" s="15"/>
    </row>
    <row r="9" spans="2:11" ht="76.95" customHeight="1">
      <c r="B9" s="45">
        <v>5</v>
      </c>
      <c r="C9" s="63" t="s">
        <v>22</v>
      </c>
      <c r="D9" s="7"/>
      <c r="E9" s="7" t="s">
        <v>36</v>
      </c>
      <c r="F9" s="8" t="s">
        <v>2</v>
      </c>
      <c r="G9" s="8">
        <v>1</v>
      </c>
      <c r="H9" s="49"/>
      <c r="I9" s="48">
        <f t="shared" si="0"/>
        <v>0</v>
      </c>
      <c r="J9" s="48">
        <f t="shared" si="3"/>
        <v>0</v>
      </c>
      <c r="K9" s="15"/>
    </row>
    <row r="10" spans="2:11" ht="202.05" customHeight="1">
      <c r="B10" s="45">
        <v>6</v>
      </c>
      <c r="C10" s="63" t="s">
        <v>23</v>
      </c>
      <c r="D10" s="14"/>
      <c r="E10" s="7" t="s">
        <v>53</v>
      </c>
      <c r="F10" s="8" t="s">
        <v>2</v>
      </c>
      <c r="G10" s="8">
        <v>1</v>
      </c>
      <c r="H10" s="49"/>
      <c r="I10" s="48">
        <f aca="true" t="shared" si="6" ref="I10:I14">G10*H10</f>
        <v>0</v>
      </c>
      <c r="J10" s="48">
        <f aca="true" t="shared" si="7" ref="J10:J14">1.21*I10</f>
        <v>0</v>
      </c>
      <c r="K10" s="15"/>
    </row>
    <row r="11" spans="2:11" ht="184.95" customHeight="1">
      <c r="B11" s="45">
        <v>7</v>
      </c>
      <c r="C11" s="63" t="s">
        <v>24</v>
      </c>
      <c r="D11" s="14"/>
      <c r="E11" s="7" t="s">
        <v>37</v>
      </c>
      <c r="F11" s="8" t="s">
        <v>2</v>
      </c>
      <c r="G11" s="8">
        <v>1</v>
      </c>
      <c r="H11" s="49"/>
      <c r="I11" s="48">
        <f t="shared" si="6"/>
        <v>0</v>
      </c>
      <c r="J11" s="48">
        <f t="shared" si="7"/>
        <v>0</v>
      </c>
      <c r="K11" s="15"/>
    </row>
    <row r="12" spans="2:11" ht="140.4">
      <c r="B12" s="45">
        <v>8</v>
      </c>
      <c r="C12" s="63" t="s">
        <v>31</v>
      </c>
      <c r="D12" s="14"/>
      <c r="E12" s="7" t="s">
        <v>52</v>
      </c>
      <c r="F12" s="8" t="s">
        <v>2</v>
      </c>
      <c r="G12" s="8">
        <v>1</v>
      </c>
      <c r="H12" s="49"/>
      <c r="I12" s="48">
        <f t="shared" si="6"/>
        <v>0</v>
      </c>
      <c r="J12" s="48">
        <f t="shared" si="7"/>
        <v>0</v>
      </c>
      <c r="K12" s="15"/>
    </row>
    <row r="13" spans="2:11" ht="62.4">
      <c r="B13" s="45">
        <v>9</v>
      </c>
      <c r="C13" s="63" t="s">
        <v>27</v>
      </c>
      <c r="D13" s="14"/>
      <c r="E13" s="7" t="s">
        <v>33</v>
      </c>
      <c r="F13" s="8" t="s">
        <v>2</v>
      </c>
      <c r="G13" s="8">
        <v>1</v>
      </c>
      <c r="H13" s="49"/>
      <c r="I13" s="48">
        <f t="shared" si="6"/>
        <v>0</v>
      </c>
      <c r="J13" s="48">
        <f t="shared" si="7"/>
        <v>0</v>
      </c>
      <c r="K13" s="15"/>
    </row>
    <row r="14" spans="2:11" ht="109.8" thickBot="1">
      <c r="B14" s="45">
        <v>10</v>
      </c>
      <c r="C14" s="64" t="s">
        <v>34</v>
      </c>
      <c r="D14" s="18"/>
      <c r="E14" s="18" t="s">
        <v>42</v>
      </c>
      <c r="F14" s="19" t="s">
        <v>9</v>
      </c>
      <c r="G14" s="19">
        <v>1</v>
      </c>
      <c r="H14" s="53"/>
      <c r="I14" s="48">
        <f t="shared" si="6"/>
        <v>0</v>
      </c>
      <c r="J14" s="48">
        <f t="shared" si="7"/>
        <v>0</v>
      </c>
      <c r="K14" s="32"/>
    </row>
    <row r="15" spans="2:11" ht="47.4" thickBot="1">
      <c r="B15" s="45"/>
      <c r="C15" s="65"/>
      <c r="D15" s="33"/>
      <c r="E15" s="33"/>
      <c r="F15" s="39"/>
      <c r="G15" s="40"/>
      <c r="H15" s="50" t="s">
        <v>13</v>
      </c>
      <c r="I15" s="51">
        <f>SUM(I5:I14)</f>
        <v>0</v>
      </c>
      <c r="J15" s="51">
        <f t="shared" si="3"/>
        <v>0</v>
      </c>
      <c r="K15" s="34"/>
    </row>
    <row r="16" spans="2:11" ht="9" customHeight="1" thickTop="1">
      <c r="B16" s="45"/>
      <c r="C16" s="66"/>
      <c r="D16" s="5"/>
      <c r="E16" s="5"/>
      <c r="F16" s="6"/>
      <c r="G16" s="6"/>
      <c r="H16" s="48"/>
      <c r="I16" s="48"/>
      <c r="J16" s="48"/>
      <c r="K16" s="17"/>
    </row>
    <row r="17" spans="2:11" ht="16.2" thickBot="1">
      <c r="B17" s="46"/>
      <c r="C17" s="21" t="s">
        <v>14</v>
      </c>
      <c r="D17" s="25"/>
      <c r="E17" s="25"/>
      <c r="F17" s="26"/>
      <c r="G17" s="26"/>
      <c r="H17" s="52"/>
      <c r="I17" s="52"/>
      <c r="J17" s="52"/>
      <c r="K17" s="27"/>
    </row>
    <row r="18" spans="2:11" ht="207" customHeight="1" thickTop="1">
      <c r="B18" s="41">
        <v>11</v>
      </c>
      <c r="C18" s="66" t="s">
        <v>3</v>
      </c>
      <c r="D18" s="5"/>
      <c r="E18" s="5" t="s">
        <v>38</v>
      </c>
      <c r="F18" s="9" t="s">
        <v>9</v>
      </c>
      <c r="G18" s="6">
        <v>1</v>
      </c>
      <c r="H18" s="48"/>
      <c r="I18" s="48">
        <f>G18*H18</f>
        <v>0</v>
      </c>
      <c r="J18" s="48">
        <f aca="true" t="shared" si="8" ref="J18:J20">1.21*I18</f>
        <v>0</v>
      </c>
      <c r="K18" s="28"/>
    </row>
    <row r="19" spans="2:11" ht="78">
      <c r="B19" s="45">
        <v>12</v>
      </c>
      <c r="C19" s="63" t="s">
        <v>19</v>
      </c>
      <c r="D19" s="7"/>
      <c r="E19" s="68" t="s">
        <v>48</v>
      </c>
      <c r="F19" s="8" t="s">
        <v>2</v>
      </c>
      <c r="G19" s="8">
        <v>2000</v>
      </c>
      <c r="H19" s="49"/>
      <c r="I19" s="48">
        <f>G19*H19</f>
        <v>0</v>
      </c>
      <c r="J19" s="48">
        <f t="shared" si="8"/>
        <v>0</v>
      </c>
      <c r="K19" s="15"/>
    </row>
    <row r="20" spans="2:11" ht="78.6" thickBot="1">
      <c r="B20" s="45">
        <v>13</v>
      </c>
      <c r="C20" s="64" t="s">
        <v>20</v>
      </c>
      <c r="D20" s="18"/>
      <c r="E20" s="69" t="s">
        <v>49</v>
      </c>
      <c r="F20" s="19" t="s">
        <v>2</v>
      </c>
      <c r="G20" s="19">
        <v>1000</v>
      </c>
      <c r="H20" s="53"/>
      <c r="I20" s="53">
        <f>G20*H20</f>
        <v>0</v>
      </c>
      <c r="J20" s="53">
        <f t="shared" si="8"/>
        <v>0</v>
      </c>
      <c r="K20" s="32"/>
    </row>
    <row r="21" spans="2:11" ht="31.8" thickBot="1">
      <c r="B21" s="45"/>
      <c r="C21" s="65"/>
      <c r="D21" s="33"/>
      <c r="E21" s="33"/>
      <c r="F21" s="35"/>
      <c r="G21" s="36"/>
      <c r="H21" s="54" t="s">
        <v>32</v>
      </c>
      <c r="I21" s="55">
        <f>SUM(I18:I20)</f>
        <v>0</v>
      </c>
      <c r="J21" s="55">
        <f>1.21*I21</f>
        <v>0</v>
      </c>
      <c r="K21" s="34"/>
    </row>
    <row r="22" spans="2:11" ht="9" customHeight="1" thickTop="1">
      <c r="B22" s="45"/>
      <c r="C22" s="66"/>
      <c r="D22" s="5"/>
      <c r="E22" s="5"/>
      <c r="F22" s="6"/>
      <c r="G22" s="6"/>
      <c r="H22" s="48"/>
      <c r="I22" s="48"/>
      <c r="J22" s="48"/>
      <c r="K22" s="17"/>
    </row>
    <row r="23" spans="2:11" s="10" customFormat="1" ht="16.2" thickBot="1">
      <c r="B23" s="23"/>
      <c r="C23" s="21" t="s">
        <v>16</v>
      </c>
      <c r="D23" s="21"/>
      <c r="E23" s="21"/>
      <c r="F23" s="22"/>
      <c r="G23" s="23"/>
      <c r="H23" s="56"/>
      <c r="I23" s="56"/>
      <c r="J23" s="56"/>
      <c r="K23" s="24"/>
    </row>
    <row r="24" spans="2:11" ht="47.4" thickTop="1">
      <c r="B24" s="45">
        <v>14</v>
      </c>
      <c r="C24" s="63" t="s">
        <v>29</v>
      </c>
      <c r="D24" s="7"/>
      <c r="E24" s="7" t="s">
        <v>35</v>
      </c>
      <c r="F24" s="9" t="s">
        <v>9</v>
      </c>
      <c r="G24" s="8">
        <v>1</v>
      </c>
      <c r="H24" s="49"/>
      <c r="I24" s="48">
        <f aca="true" t="shared" si="9" ref="I24:I26">G24*H24</f>
        <v>0</v>
      </c>
      <c r="J24" s="48">
        <f aca="true" t="shared" si="10" ref="J24:J25">1.21*I24</f>
        <v>0</v>
      </c>
      <c r="K24" s="16"/>
    </row>
    <row r="25" spans="2:11" ht="208.05" customHeight="1">
      <c r="B25" s="45">
        <v>15</v>
      </c>
      <c r="C25" s="63" t="s">
        <v>30</v>
      </c>
      <c r="E25" s="68" t="s">
        <v>50</v>
      </c>
      <c r="F25" s="9" t="s">
        <v>9</v>
      </c>
      <c r="G25" s="8">
        <v>1</v>
      </c>
      <c r="H25" s="49"/>
      <c r="I25" s="48">
        <f t="shared" si="9"/>
        <v>0</v>
      </c>
      <c r="J25" s="48">
        <f t="shared" si="10"/>
        <v>0</v>
      </c>
      <c r="K25" s="16"/>
    </row>
    <row r="26" spans="2:11" ht="31.2">
      <c r="B26" s="41">
        <v>16</v>
      </c>
      <c r="C26" s="63" t="s">
        <v>11</v>
      </c>
      <c r="D26" s="7"/>
      <c r="E26" s="5" t="s">
        <v>45</v>
      </c>
      <c r="F26" s="6" t="s">
        <v>9</v>
      </c>
      <c r="G26" s="6">
        <v>1</v>
      </c>
      <c r="H26" s="48"/>
      <c r="I26" s="48">
        <f t="shared" si="9"/>
        <v>0</v>
      </c>
      <c r="J26" s="48">
        <f aca="true" t="shared" si="11" ref="J26:J27">1.21*I26</f>
        <v>0</v>
      </c>
      <c r="K26" s="28"/>
    </row>
    <row r="27" spans="2:11" ht="154.95" customHeight="1" thickBot="1">
      <c r="B27" s="45">
        <v>17</v>
      </c>
      <c r="C27" s="64" t="s">
        <v>39</v>
      </c>
      <c r="D27" s="18"/>
      <c r="E27" s="18" t="s">
        <v>44</v>
      </c>
      <c r="F27" s="19" t="s">
        <v>41</v>
      </c>
      <c r="G27" s="19">
        <v>3</v>
      </c>
      <c r="H27" s="53"/>
      <c r="I27" s="53">
        <f aca="true" t="shared" si="12" ref="I27">G27*H27</f>
        <v>0</v>
      </c>
      <c r="J27" s="53">
        <f t="shared" si="11"/>
        <v>0</v>
      </c>
      <c r="K27" s="20"/>
    </row>
    <row r="28" spans="2:11" ht="31.8" thickBot="1">
      <c r="B28" s="45"/>
      <c r="C28" s="65"/>
      <c r="D28" s="33"/>
      <c r="E28" s="33"/>
      <c r="F28" s="35"/>
      <c r="G28" s="36"/>
      <c r="H28" s="54" t="s">
        <v>17</v>
      </c>
      <c r="I28" s="55">
        <f>SUM(I23:I27)</f>
        <v>0</v>
      </c>
      <c r="J28" s="55">
        <f>1.21*I28</f>
        <v>0</v>
      </c>
      <c r="K28" s="34"/>
    </row>
    <row r="29" spans="2:13" ht="16.2" thickTop="1">
      <c r="B29" s="1"/>
      <c r="F29" s="1"/>
      <c r="G29" s="1"/>
      <c r="K29" s="1"/>
      <c r="L29" s="1"/>
      <c r="M29" s="1"/>
    </row>
    <row r="30" spans="9:10" ht="16.2" thickBot="1">
      <c r="I30" s="57"/>
      <c r="J30" s="57"/>
    </row>
    <row r="31" spans="6:10" ht="63.6" thickBot="1">
      <c r="F31" s="37"/>
      <c r="G31" s="38"/>
      <c r="H31" s="58" t="s">
        <v>18</v>
      </c>
      <c r="I31" s="59">
        <f>(I15+I21+I28)</f>
        <v>0</v>
      </c>
      <c r="J31" s="60">
        <f>(J15+J21+J28)</f>
        <v>0</v>
      </c>
    </row>
  </sheetData>
  <mergeCells count="1">
    <mergeCell ref="D1:E1"/>
  </mergeCells>
  <printOptions/>
  <pageMargins left="0.7" right="0.7" top="0.75" bottom="0.75" header="0.3" footer="0.3"/>
  <pageSetup fitToHeight="2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Kino Metro 70 DCI</dc:title>
  <dc:subject/>
  <dc:creator>David Pešek</dc:creator>
  <cp:keywords/>
  <dc:description/>
  <cp:lastModifiedBy>David Pešek</cp:lastModifiedBy>
  <dcterms:created xsi:type="dcterms:W3CDTF">2020-07-15T15:39:09Z</dcterms:created>
  <dcterms:modified xsi:type="dcterms:W3CDTF">2024-01-26T10:51:06Z</dcterms:modified>
  <cp:category/>
  <cp:version/>
  <cp:contentType/>
  <cp:contentStatus/>
</cp:coreProperties>
</file>